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3" activeTab="1"/>
  </bookViews>
  <sheets>
    <sheet name="LOTE 1 - Fabricação de Móveis" sheetId="1" r:id="rId1"/>
    <sheet name="LOTE 2 - Obras Para a Reforma" sheetId="2" r:id="rId2"/>
  </sheets>
  <definedNames/>
  <calcPr fullCalcOnLoad="1"/>
</workbook>
</file>

<file path=xl/sharedStrings.xml><?xml version="1.0" encoding="utf-8"?>
<sst xmlns="http://schemas.openxmlformats.org/spreadsheetml/2006/main" count="151" uniqueCount="71">
  <si>
    <t>Fabricação de Móveis Para a Farmácia do IPAM S.A.</t>
  </si>
  <si>
    <t>d</t>
  </si>
  <si>
    <t>p</t>
  </si>
  <si>
    <t>Empresa</t>
  </si>
  <si>
    <t>Proposta Inicial</t>
  </si>
  <si>
    <t>%</t>
  </si>
  <si>
    <t>Último Lance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</si>
  <si>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</si>
  <si>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</si>
  <si>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</si>
  <si>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</si>
  <si>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</si>
  <si>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</si>
  <si>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</si>
  <si>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</si>
  <si>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</si>
  <si>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</si>
  <si>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</si>
  <si>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</si>
  <si>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</si>
  <si>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</si>
  <si>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</si>
  <si>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</si>
  <si>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</si>
  <si>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</si>
  <si>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</si>
  <si>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</si>
  <si>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</si>
  <si>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</si>
  <si>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</si>
  <si>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</si>
  <si>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</si>
  <si>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</si>
  <si>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</si>
  <si>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</si>
  <si>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</si>
  <si>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</si>
  <si>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</si>
  <si>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</si>
  <si>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</si>
  <si>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</si>
  <si>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</si>
  <si>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</si>
  <si>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</si>
  <si>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</si>
  <si>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</si>
  <si>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</si>
  <si>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</si>
  <si>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</si>
  <si>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</si>
  <si>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</si>
  <si>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</si>
  <si>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</si>
  <si>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</si>
  <si>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</si>
  <si>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</si>
  <si>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</si>
  <si>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</si>
  <si>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PROJETTA EXPOSITORES COMERCIAIS LTDA.</t>
  </si>
  <si>
    <t>TRESCÊ Interiores Ltda</t>
  </si>
  <si>
    <t>=</t>
  </si>
  <si>
    <t>Desclassificado</t>
  </si>
  <si>
    <t>?</t>
  </si>
  <si>
    <t>Classificado</t>
  </si>
  <si>
    <t>&lt;</t>
  </si>
  <si>
    <t>Menor Preço</t>
  </si>
  <si>
    <t>Maior Preço</t>
  </si>
  <si>
    <t>Valor Máximo</t>
  </si>
  <si>
    <t>Escala Inicial</t>
  </si>
  <si>
    <t>Obras Para a Reforma da Farmácia do IPAM S.A.</t>
  </si>
  <si>
    <t>RPP Empreendimentos Imobiliários Ltda.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</si>
</sst>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[$R$-416]\ #,##0.00;[RED]\-[$R$-416]\ #,##0.00"/>
    <numFmt numFmtId="167" formatCode="0.00%"/>
  </numFmts>
  <fonts count="19">
    <font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7"/>
      <color indexed="25"/>
      <name val="Calibri"/>
      <family val="2"/>
    </font>
    <font>
      <b/>
      <sz val="7"/>
      <name val="Arial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sz val="7"/>
      <color indexed="52"/>
      <name val="Calibri"/>
      <family val="2"/>
    </font>
    <font>
      <sz val="7"/>
      <color indexed="52"/>
      <name val="Calibri"/>
      <family val="2"/>
    </font>
    <font>
      <b/>
      <sz val="7"/>
      <color indexed="17"/>
      <name val="Calibri"/>
      <family val="2"/>
    </font>
    <font>
      <sz val="7"/>
      <color indexed="17"/>
      <name val="Calibri"/>
      <family val="2"/>
    </font>
    <font>
      <sz val="7"/>
      <color indexed="12"/>
      <name val="Calibri"/>
      <family val="2"/>
    </font>
    <font>
      <b/>
      <sz val="10"/>
      <name val="Calibri"/>
      <family val="2"/>
    </font>
    <font>
      <b/>
      <sz val="10"/>
      <color indexed="25"/>
      <name val="Calibri"/>
      <family val="2"/>
    </font>
    <font>
      <b/>
      <sz val="10"/>
      <name val="Arial"/>
      <family val="2"/>
    </font>
    <font>
      <b/>
      <sz val="10"/>
      <color indexed="10"/>
      <name val="Calibri"/>
      <family val="2"/>
    </font>
    <font>
      <b/>
      <sz val="10"/>
      <color indexed="52"/>
      <name val="Calibri"/>
      <family val="2"/>
    </font>
    <font>
      <b/>
      <sz val="10"/>
      <color indexed="17"/>
      <name val="Calibri"/>
      <family val="2"/>
    </font>
    <font>
      <b/>
      <sz val="10"/>
      <color indexed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5" fontId="1" fillId="0" borderId="0" xfId="15" applyFont="1" applyFill="1" applyBorder="1" applyAlignment="1" applyProtection="1">
      <alignment/>
      <protection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3" fillId="0" borderId="0" xfId="0" applyFont="1" applyFill="1" applyBorder="1" applyAlignment="1">
      <alignment/>
    </xf>
    <xf numFmtId="165" fontId="3" fillId="0" borderId="0" xfId="15" applyFont="1" applyFill="1" applyBorder="1" applyAlignment="1" applyProtection="1">
      <alignment horizontal="center" wrapText="1"/>
      <protection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1" fillId="0" borderId="0" xfId="0" applyFont="1" applyFill="1" applyBorder="1" applyAlignment="1">
      <alignment/>
    </xf>
    <xf numFmtId="164" fontId="4" fillId="0" borderId="0" xfId="0" applyFont="1" applyAlignment="1">
      <alignment horizontal="justify"/>
    </xf>
    <xf numFmtId="166" fontId="1" fillId="0" borderId="0" xfId="15" applyNumberFormat="1" applyFont="1" applyFill="1" applyBorder="1" applyAlignment="1" applyProtection="1">
      <alignment/>
      <protection locked="0"/>
    </xf>
    <xf numFmtId="165" fontId="1" fillId="0" borderId="0" xfId="15" applyFont="1" applyFill="1" applyBorder="1" applyAlignment="1" applyProtection="1">
      <alignment/>
      <protection locked="0"/>
    </xf>
    <xf numFmtId="167" fontId="1" fillId="0" borderId="0" xfId="0" applyNumberFormat="1" applyFont="1" applyAlignment="1">
      <alignment/>
    </xf>
    <xf numFmtId="167" fontId="1" fillId="0" borderId="0" xfId="15" applyNumberFormat="1" applyFont="1" applyFill="1" applyBorder="1" applyAlignment="1" applyProtection="1">
      <alignment/>
      <protection locked="0"/>
    </xf>
    <xf numFmtId="164" fontId="1" fillId="0" borderId="0" xfId="0" applyFont="1" applyAlignment="1">
      <alignment horizontal="justify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Border="1" applyAlignment="1" applyProtection="1">
      <alignment/>
      <protection locked="0"/>
    </xf>
    <xf numFmtId="164" fontId="5" fillId="0" borderId="0" xfId="0" applyFont="1" applyAlignment="1">
      <alignment horizontal="right"/>
    </xf>
    <xf numFmtId="165" fontId="6" fillId="0" borderId="0" xfId="15" applyFont="1" applyFill="1" applyBorder="1" applyAlignment="1" applyProtection="1">
      <alignment horizontal="left"/>
      <protection/>
    </xf>
    <xf numFmtId="164" fontId="7" fillId="0" borderId="0" xfId="0" applyFont="1" applyAlignment="1">
      <alignment horizontal="right"/>
    </xf>
    <xf numFmtId="165" fontId="8" fillId="0" borderId="0" xfId="15" applyFont="1" applyFill="1" applyBorder="1" applyAlignment="1" applyProtection="1">
      <alignment horizontal="left"/>
      <protection/>
    </xf>
    <xf numFmtId="164" fontId="9" fillId="0" borderId="0" xfId="0" applyFont="1" applyAlignment="1">
      <alignment horizontal="right"/>
    </xf>
    <xf numFmtId="165" fontId="10" fillId="0" borderId="0" xfId="15" applyFont="1" applyFill="1" applyBorder="1" applyAlignment="1" applyProtection="1">
      <alignment horizontal="left"/>
      <protection/>
    </xf>
    <xf numFmtId="167" fontId="1" fillId="0" borderId="0" xfId="15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4" fontId="11" fillId="0" borderId="0" xfId="0" applyFont="1" applyFill="1" applyBorder="1" applyAlignment="1">
      <alignment/>
    </xf>
    <xf numFmtId="165" fontId="11" fillId="0" borderId="0" xfId="15" applyFont="1" applyFill="1" applyBorder="1" applyAlignment="1" applyProtection="1">
      <alignment/>
      <protection/>
    </xf>
    <xf numFmtId="164" fontId="11" fillId="0" borderId="0" xfId="0" applyFont="1" applyFill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12" fillId="0" borderId="0" xfId="0" applyFont="1" applyFill="1" applyAlignment="1">
      <alignment/>
    </xf>
    <xf numFmtId="164" fontId="13" fillId="0" borderId="0" xfId="0" applyFont="1" applyFill="1" applyBorder="1" applyAlignment="1">
      <alignment/>
    </xf>
    <xf numFmtId="165" fontId="13" fillId="0" borderId="0" xfId="15" applyFont="1" applyFill="1" applyBorder="1" applyAlignment="1" applyProtection="1">
      <alignment horizontal="center" wrapText="1"/>
      <protection/>
    </xf>
    <xf numFmtId="164" fontId="13" fillId="0" borderId="0" xfId="0" applyFont="1" applyFill="1" applyBorder="1" applyAlignment="1">
      <alignment horizontal="center" wrapText="1"/>
    </xf>
    <xf numFmtId="164" fontId="13" fillId="0" borderId="0" xfId="0" applyFont="1" applyFill="1" applyBorder="1" applyAlignment="1">
      <alignment horizontal="center"/>
    </xf>
    <xf numFmtId="164" fontId="13" fillId="0" borderId="0" xfId="0" applyFont="1" applyFill="1" applyAlignment="1">
      <alignment horizontal="center"/>
    </xf>
    <xf numFmtId="164" fontId="12" fillId="0" borderId="0" xfId="0" applyFont="1" applyFill="1" applyBorder="1" applyAlignment="1">
      <alignment/>
    </xf>
    <xf numFmtId="164" fontId="14" fillId="0" borderId="0" xfId="0" applyFont="1" applyAlignment="1">
      <alignment horizontal="justify"/>
    </xf>
    <xf numFmtId="166" fontId="12" fillId="0" borderId="0" xfId="15" applyNumberFormat="1" applyFont="1" applyFill="1" applyBorder="1" applyAlignment="1" applyProtection="1">
      <alignment/>
      <protection locked="0"/>
    </xf>
    <xf numFmtId="165" fontId="12" fillId="0" borderId="0" xfId="15" applyFont="1" applyFill="1" applyBorder="1" applyAlignment="1" applyProtection="1">
      <alignment/>
      <protection locked="0"/>
    </xf>
    <xf numFmtId="165" fontId="12" fillId="0" borderId="0" xfId="15" applyFont="1" applyFill="1" applyBorder="1" applyAlignment="1" applyProtection="1">
      <alignment/>
      <protection/>
    </xf>
    <xf numFmtId="166" fontId="12" fillId="0" borderId="0" xfId="0" applyNumberFormat="1" applyFont="1" applyAlignment="1">
      <alignment/>
    </xf>
    <xf numFmtId="167" fontId="12" fillId="0" borderId="0" xfId="15" applyNumberFormat="1" applyFont="1" applyFill="1" applyBorder="1" applyAlignment="1" applyProtection="1">
      <alignment/>
      <protection locked="0"/>
    </xf>
    <xf numFmtId="164" fontId="12" fillId="0" borderId="0" xfId="0" applyFont="1" applyAlignment="1">
      <alignment horizontal="justify"/>
    </xf>
    <xf numFmtId="167" fontId="12" fillId="0" borderId="0" xfId="0" applyNumberFormat="1" applyFont="1" applyAlignment="1">
      <alignment/>
    </xf>
    <xf numFmtId="164" fontId="12" fillId="0" borderId="0" xfId="0" applyFont="1" applyFill="1" applyBorder="1" applyAlignment="1" applyProtection="1">
      <alignment/>
      <protection locked="0"/>
    </xf>
    <xf numFmtId="164" fontId="15" fillId="0" borderId="0" xfId="0" applyFont="1" applyAlignment="1">
      <alignment horizontal="right"/>
    </xf>
    <xf numFmtId="165" fontId="15" fillId="0" borderId="0" xfId="15" applyFont="1" applyFill="1" applyBorder="1" applyAlignment="1" applyProtection="1">
      <alignment horizontal="left"/>
      <protection/>
    </xf>
    <xf numFmtId="164" fontId="16" fillId="0" borderId="0" xfId="0" applyFont="1" applyAlignment="1">
      <alignment horizontal="right"/>
    </xf>
    <xf numFmtId="165" fontId="16" fillId="0" borderId="0" xfId="15" applyFont="1" applyFill="1" applyBorder="1" applyAlignment="1" applyProtection="1">
      <alignment horizontal="left"/>
      <protection/>
    </xf>
    <xf numFmtId="164" fontId="17" fillId="0" borderId="0" xfId="0" applyFont="1" applyAlignment="1">
      <alignment horizontal="right"/>
    </xf>
    <xf numFmtId="165" fontId="17" fillId="0" borderId="0" xfId="15" applyFont="1" applyFill="1" applyBorder="1" applyAlignment="1" applyProtection="1">
      <alignment horizontal="left"/>
      <protection/>
    </xf>
    <xf numFmtId="167" fontId="12" fillId="0" borderId="0" xfId="15" applyNumberFormat="1" applyFont="1" applyFill="1" applyBorder="1" applyAlignment="1" applyProtection="1">
      <alignment/>
      <protection/>
    </xf>
    <xf numFmtId="165" fontId="12" fillId="0" borderId="1" xfId="15" applyFont="1" applyFill="1" applyBorder="1" applyAlignment="1" applyProtection="1">
      <alignment/>
      <protection/>
    </xf>
    <xf numFmtId="165" fontId="12" fillId="0" borderId="0" xfId="0" applyNumberFormat="1" applyFont="1" applyFill="1" applyBorder="1" applyAlignment="1">
      <alignment/>
    </xf>
    <xf numFmtId="165" fontId="12" fillId="0" borderId="0" xfId="0" applyNumberFormat="1" applyFont="1" applyFill="1" applyAlignment="1">
      <alignment/>
    </xf>
    <xf numFmtId="164" fontId="18" fillId="0" borderId="0" xfId="0" applyFont="1" applyFill="1" applyBorder="1" applyAlignment="1">
      <alignment/>
    </xf>
    <xf numFmtId="165" fontId="18" fillId="0" borderId="0" xfId="15" applyFont="1" applyFill="1" applyBorder="1" applyAlignment="1" applyProtection="1">
      <alignment/>
      <protection/>
    </xf>
    <xf numFmtId="164" fontId="18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  <i val="0"/>
        <color rgb="FF008000"/>
      </font>
      <border/>
    </dxf>
    <dxf>
      <font>
        <b val="0"/>
        <i/>
        <strike/>
        <color rgb="FFFF0000"/>
      </font>
      <border/>
    </dxf>
    <dxf>
      <font>
        <b/>
        <i val="0"/>
        <strike val="0"/>
        <color rgb="FFFF9900"/>
      </font>
      <border/>
    </dxf>
    <dxf>
      <font>
        <b val="0"/>
        <i/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43"/>
  <sheetViews>
    <sheetView zoomScale="140" zoomScaleNormal="140" workbookViewId="0" topLeftCell="A1">
      <selection activeCell="A23" activeCellId="1" sqref="A1:G22 A23"/>
    </sheetView>
  </sheetViews>
  <sheetFormatPr defaultColWidth="5.7109375" defaultRowHeight="10.5" customHeight="1"/>
  <cols>
    <col min="1" max="1" width="3.421875" style="1" customWidth="1"/>
    <col min="2" max="2" width="3.28125" style="1" customWidth="1"/>
    <col min="3" max="3" width="31.00390625" style="1" customWidth="1"/>
    <col min="4" max="4" width="8.8515625" style="2" customWidth="1"/>
    <col min="5" max="5" width="6.421875" style="2" customWidth="1"/>
    <col min="6" max="6" width="10.7109375" style="1" customWidth="1"/>
    <col min="7" max="16384" width="5.421875" style="1" customWidth="1"/>
  </cols>
  <sheetData>
    <row r="1" spans="3:5" ht="10.5" customHeight="1">
      <c r="C1" s="3" t="s">
        <v>0</v>
      </c>
      <c r="D1" s="4"/>
      <c r="E1" s="4"/>
    </row>
    <row r="2" spans="1:57" s="10" customFormat="1" ht="10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9" t="s">
        <v>35</v>
      </c>
      <c r="AJ2" s="9" t="s">
        <v>36</v>
      </c>
      <c r="AK2" s="9" t="s">
        <v>37</v>
      </c>
      <c r="AL2" s="9" t="s">
        <v>38</v>
      </c>
      <c r="AM2" s="9" t="s">
        <v>39</v>
      </c>
      <c r="AN2" s="9" t="s">
        <v>40</v>
      </c>
      <c r="AO2" s="9" t="s">
        <v>41</v>
      </c>
      <c r="AP2" s="9" t="s">
        <v>42</v>
      </c>
      <c r="AQ2" s="9" t="s">
        <v>43</v>
      </c>
      <c r="AR2" s="9" t="s">
        <v>44</v>
      </c>
      <c r="AS2" s="9" t="s">
        <v>45</v>
      </c>
      <c r="AT2" s="9" t="s">
        <v>46</v>
      </c>
      <c r="AU2" s="9" t="s">
        <v>47</v>
      </c>
      <c r="AV2" s="9" t="s">
        <v>48</v>
      </c>
      <c r="AW2" s="9" t="s">
        <v>49</v>
      </c>
      <c r="AX2" s="9" t="s">
        <v>50</v>
      </c>
      <c r="AY2" s="9" t="s">
        <v>51</v>
      </c>
      <c r="AZ2" s="9" t="s">
        <v>52</v>
      </c>
      <c r="BA2" s="9" t="s">
        <v>53</v>
      </c>
      <c r="BB2" s="9" t="s">
        <v>54</v>
      </c>
      <c r="BC2" s="9" t="s">
        <v>55</v>
      </c>
      <c r="BD2" s="9" t="s">
        <v>56</v>
      </c>
      <c r="BE2" s="9" t="s">
        <v>57</v>
      </c>
    </row>
    <row r="3" spans="1:57" ht="10.5" customHeight="1">
      <c r="A3" s="11">
        <v>0</v>
      </c>
      <c r="B3" s="11">
        <f>IF(D3="-",0,IF(D3&gt;D$32,1,0))</f>
        <v>1</v>
      </c>
      <c r="C3" s="12" t="s">
        <v>58</v>
      </c>
      <c r="D3" s="13">
        <v>288582</v>
      </c>
      <c r="E3" s="14"/>
      <c r="F3" s="2">
        <v>274153.28</v>
      </c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</row>
    <row r="4" spans="1:57" ht="10.5" customHeight="1">
      <c r="A4" s="11">
        <v>0</v>
      </c>
      <c r="B4" s="11">
        <v>0</v>
      </c>
      <c r="C4" s="12" t="s">
        <v>59</v>
      </c>
      <c r="D4" s="13">
        <v>576593</v>
      </c>
      <c r="E4" s="14"/>
      <c r="F4" s="2">
        <v>576593</v>
      </c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57" ht="10.5" customHeight="1">
      <c r="A5" s="11">
        <v>0</v>
      </c>
      <c r="B5" s="11">
        <f aca="true" t="shared" si="0" ref="B5:B23">IF(D5="-",0,IF(D5&gt;D$32,1,0))</f>
        <v>0</v>
      </c>
      <c r="C5" s="17"/>
      <c r="D5" s="16"/>
      <c r="E5" s="14"/>
      <c r="F5" s="2"/>
      <c r="G5" s="18"/>
      <c r="H5" s="16"/>
      <c r="I5" s="16"/>
      <c r="J5" s="16"/>
      <c r="K5" s="16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</row>
    <row r="6" spans="1:57" ht="10.5" customHeight="1">
      <c r="A6" s="11">
        <v>0</v>
      </c>
      <c r="B6" s="11">
        <f t="shared" si="0"/>
        <v>0</v>
      </c>
      <c r="C6" s="19"/>
      <c r="D6" s="16"/>
      <c r="E6" s="14">
        <f aca="true" t="shared" si="1" ref="E6:E23">IF(D$30&lt;&gt;0,D6/D$30*100-100,0)</f>
        <v>-100</v>
      </c>
      <c r="F6" s="2">
        <f aca="true" t="shared" si="2" ref="F6:F23">IF(SUM(G6:BD6)&lt;&gt;0,MIN(G6:BD6),D6)</f>
        <v>0</v>
      </c>
      <c r="G6" s="18"/>
      <c r="H6" s="16"/>
      <c r="I6" s="16"/>
      <c r="J6" s="16"/>
      <c r="K6" s="16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</row>
    <row r="7" spans="1:57" ht="10.5" customHeight="1">
      <c r="A7" s="11">
        <v>0</v>
      </c>
      <c r="B7" s="11">
        <f t="shared" si="0"/>
        <v>0</v>
      </c>
      <c r="C7" s="20"/>
      <c r="D7" s="16"/>
      <c r="E7" s="14">
        <f t="shared" si="1"/>
        <v>-100</v>
      </c>
      <c r="F7" s="2">
        <f t="shared" si="2"/>
        <v>0</v>
      </c>
      <c r="G7" s="18"/>
      <c r="H7" s="16"/>
      <c r="I7" s="16"/>
      <c r="J7" s="16"/>
      <c r="K7" s="16"/>
      <c r="L7" s="16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7" ht="10.5" customHeight="1">
      <c r="A8" s="11">
        <v>0</v>
      </c>
      <c r="B8" s="11">
        <f t="shared" si="0"/>
        <v>0</v>
      </c>
      <c r="D8" s="16"/>
      <c r="E8" s="14">
        <f t="shared" si="1"/>
        <v>-100</v>
      </c>
      <c r="F8" s="2">
        <f t="shared" si="2"/>
        <v>0</v>
      </c>
      <c r="G8" s="18"/>
      <c r="H8" s="16"/>
      <c r="I8" s="16"/>
      <c r="J8" s="16"/>
      <c r="K8" s="16"/>
      <c r="L8" s="16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1:57" ht="10.5" customHeight="1">
      <c r="A9" s="11">
        <v>0</v>
      </c>
      <c r="B9" s="11">
        <f t="shared" si="0"/>
        <v>0</v>
      </c>
      <c r="C9" s="20"/>
      <c r="D9" s="16"/>
      <c r="E9" s="14">
        <f t="shared" si="1"/>
        <v>-100</v>
      </c>
      <c r="F9" s="2">
        <f t="shared" si="2"/>
        <v>0</v>
      </c>
      <c r="G9" s="16"/>
      <c r="H9" s="16"/>
      <c r="I9" s="16"/>
      <c r="J9" s="16"/>
      <c r="K9" s="16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</row>
    <row r="10" spans="1:57" ht="10.5" customHeight="1">
      <c r="A10" s="11">
        <v>0</v>
      </c>
      <c r="B10" s="11">
        <f t="shared" si="0"/>
        <v>0</v>
      </c>
      <c r="C10" s="20"/>
      <c r="D10" s="16"/>
      <c r="E10" s="14">
        <f t="shared" si="1"/>
        <v>-100</v>
      </c>
      <c r="F10" s="2">
        <f t="shared" si="2"/>
        <v>0</v>
      </c>
      <c r="G10" s="16"/>
      <c r="H10" s="16"/>
      <c r="I10" s="16"/>
      <c r="J10" s="16"/>
      <c r="K10" s="16"/>
      <c r="L10" s="16"/>
      <c r="M10" s="16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1:57" ht="10.5" customHeight="1">
      <c r="A11" s="11">
        <v>0</v>
      </c>
      <c r="B11" s="11">
        <f t="shared" si="0"/>
        <v>0</v>
      </c>
      <c r="C11" s="20"/>
      <c r="D11" s="16"/>
      <c r="E11" s="14">
        <f t="shared" si="1"/>
        <v>-100</v>
      </c>
      <c r="F11" s="2">
        <f t="shared" si="2"/>
        <v>0</v>
      </c>
      <c r="G11" s="16"/>
      <c r="H11" s="16"/>
      <c r="I11" s="16"/>
      <c r="J11" s="16"/>
      <c r="K11" s="16"/>
      <c r="L11" s="16"/>
      <c r="M11" s="16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</row>
    <row r="12" spans="1:57" ht="10.5" customHeight="1">
      <c r="A12" s="11">
        <v>0</v>
      </c>
      <c r="B12" s="11">
        <f t="shared" si="0"/>
        <v>0</v>
      </c>
      <c r="C12" s="20"/>
      <c r="D12" s="16"/>
      <c r="E12" s="14">
        <f t="shared" si="1"/>
        <v>-100</v>
      </c>
      <c r="F12" s="2">
        <f t="shared" si="2"/>
        <v>0</v>
      </c>
      <c r="G12" s="16"/>
      <c r="H12" s="16"/>
      <c r="I12" s="16"/>
      <c r="J12" s="16"/>
      <c r="K12" s="16"/>
      <c r="L12" s="16"/>
      <c r="M12" s="16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57" ht="10.5" customHeight="1">
      <c r="A13" s="11">
        <v>0</v>
      </c>
      <c r="B13" s="11">
        <f t="shared" si="0"/>
        <v>0</v>
      </c>
      <c r="C13" s="20"/>
      <c r="D13" s="16"/>
      <c r="E13" s="14">
        <f t="shared" si="1"/>
        <v>-100</v>
      </c>
      <c r="F13" s="2">
        <f t="shared" si="2"/>
        <v>0</v>
      </c>
      <c r="G13" s="16"/>
      <c r="H13" s="16"/>
      <c r="I13" s="16"/>
      <c r="J13" s="16"/>
      <c r="K13" s="16"/>
      <c r="L13" s="16"/>
      <c r="M13" s="1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</row>
    <row r="14" spans="1:57" ht="10.5" customHeight="1">
      <c r="A14" s="11">
        <v>0</v>
      </c>
      <c r="B14" s="11">
        <f t="shared" si="0"/>
        <v>0</v>
      </c>
      <c r="C14" s="20"/>
      <c r="D14" s="16"/>
      <c r="E14" s="14">
        <f t="shared" si="1"/>
        <v>-100</v>
      </c>
      <c r="F14" s="2">
        <f t="shared" si="2"/>
        <v>0</v>
      </c>
      <c r="G14" s="16"/>
      <c r="H14" s="16"/>
      <c r="I14" s="16"/>
      <c r="J14" s="16"/>
      <c r="K14" s="16"/>
      <c r="L14" s="16"/>
      <c r="M14" s="16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</row>
    <row r="15" spans="1:57" ht="10.5" customHeight="1">
      <c r="A15" s="11">
        <v>0</v>
      </c>
      <c r="B15" s="11">
        <f t="shared" si="0"/>
        <v>0</v>
      </c>
      <c r="C15" s="20"/>
      <c r="D15" s="16"/>
      <c r="E15" s="14">
        <f t="shared" si="1"/>
        <v>-100</v>
      </c>
      <c r="F15" s="2">
        <f t="shared" si="2"/>
        <v>0</v>
      </c>
      <c r="G15" s="16"/>
      <c r="H15" s="16"/>
      <c r="I15" s="16"/>
      <c r="J15" s="16"/>
      <c r="K15" s="16"/>
      <c r="L15" s="16"/>
      <c r="M15" s="16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</row>
    <row r="16" spans="1:57" ht="10.5" customHeight="1">
      <c r="A16" s="11">
        <v>0</v>
      </c>
      <c r="B16" s="11">
        <f t="shared" si="0"/>
        <v>0</v>
      </c>
      <c r="C16" s="20"/>
      <c r="D16" s="16"/>
      <c r="E16" s="14">
        <f t="shared" si="1"/>
        <v>-100</v>
      </c>
      <c r="F16" s="2">
        <f t="shared" si="2"/>
        <v>0</v>
      </c>
      <c r="G16" s="16"/>
      <c r="H16" s="16"/>
      <c r="I16" s="16"/>
      <c r="J16" s="16"/>
      <c r="K16" s="16"/>
      <c r="L16" s="16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7" ht="10.5" customHeight="1">
      <c r="A17" s="11">
        <v>0</v>
      </c>
      <c r="B17" s="11">
        <f t="shared" si="0"/>
        <v>0</v>
      </c>
      <c r="C17" s="20"/>
      <c r="D17" s="16"/>
      <c r="E17" s="14">
        <f t="shared" si="1"/>
        <v>-100</v>
      </c>
      <c r="F17" s="2">
        <f t="shared" si="2"/>
        <v>0</v>
      </c>
      <c r="G17" s="16"/>
      <c r="H17" s="16"/>
      <c r="I17" s="16"/>
      <c r="J17" s="16"/>
      <c r="K17" s="16"/>
      <c r="L17" s="16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</row>
    <row r="18" spans="1:57" ht="10.5" customHeight="1">
      <c r="A18" s="11">
        <v>0</v>
      </c>
      <c r="B18" s="11">
        <f t="shared" si="0"/>
        <v>0</v>
      </c>
      <c r="C18" s="20"/>
      <c r="D18" s="14"/>
      <c r="E18" s="14">
        <f t="shared" si="1"/>
        <v>-100</v>
      </c>
      <c r="F18" s="2">
        <f t="shared" si="2"/>
        <v>0</v>
      </c>
      <c r="G18" s="16"/>
      <c r="H18" s="16"/>
      <c r="I18" s="16"/>
      <c r="J18" s="16"/>
      <c r="K18" s="16"/>
      <c r="L18" s="16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1:57" ht="10.5" customHeight="1">
      <c r="A19" s="11">
        <v>0</v>
      </c>
      <c r="B19" s="11">
        <f t="shared" si="0"/>
        <v>0</v>
      </c>
      <c r="C19" s="20"/>
      <c r="D19" s="14"/>
      <c r="E19" s="14">
        <f t="shared" si="1"/>
        <v>-100</v>
      </c>
      <c r="F19" s="2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7" ht="10.5" customHeight="1">
      <c r="A20" s="11">
        <v>0</v>
      </c>
      <c r="B20" s="11">
        <f t="shared" si="0"/>
        <v>0</v>
      </c>
      <c r="C20" s="20"/>
      <c r="D20" s="14"/>
      <c r="E20" s="14">
        <f t="shared" si="1"/>
        <v>-100</v>
      </c>
      <c r="F20" s="2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1:57" ht="10.5" customHeight="1">
      <c r="A21" s="11">
        <v>0</v>
      </c>
      <c r="B21" s="11">
        <f t="shared" si="0"/>
        <v>0</v>
      </c>
      <c r="C21" s="20"/>
      <c r="D21" s="14"/>
      <c r="E21" s="14">
        <f t="shared" si="1"/>
        <v>-100</v>
      </c>
      <c r="F21" s="2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</row>
    <row r="22" spans="1:57" ht="10.5" customHeight="1">
      <c r="A22" s="11">
        <v>0</v>
      </c>
      <c r="B22" s="11">
        <f t="shared" si="0"/>
        <v>0</v>
      </c>
      <c r="C22" s="20"/>
      <c r="D22" s="14"/>
      <c r="E22" s="14">
        <f t="shared" si="1"/>
        <v>-100</v>
      </c>
      <c r="F22" s="2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</row>
    <row r="23" spans="1:57" ht="10.5" customHeight="1">
      <c r="A23" s="11">
        <v>0</v>
      </c>
      <c r="B23" s="11">
        <f t="shared" si="0"/>
        <v>0</v>
      </c>
      <c r="C23" s="11"/>
      <c r="E23" s="14">
        <f t="shared" si="1"/>
        <v>-100</v>
      </c>
      <c r="F23" s="2">
        <f t="shared" si="2"/>
        <v>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</row>
    <row r="24" spans="1:10" ht="10.5" customHeight="1">
      <c r="A24" s="11"/>
      <c r="B24" s="11"/>
      <c r="C24" s="21" t="s">
        <v>60</v>
      </c>
      <c r="D24" s="22" t="s">
        <v>61</v>
      </c>
      <c r="E24" s="22"/>
      <c r="F24" s="11"/>
      <c r="G24" s="11"/>
      <c r="H24" s="11"/>
      <c r="I24" s="11"/>
      <c r="J24" s="11"/>
    </row>
    <row r="25" spans="1:10" ht="10.5" customHeight="1">
      <c r="A25" s="11"/>
      <c r="B25" s="11"/>
      <c r="C25" s="23" t="s">
        <v>62</v>
      </c>
      <c r="D25" s="24" t="s">
        <v>63</v>
      </c>
      <c r="E25" s="24"/>
      <c r="F25" s="11"/>
      <c r="G25" s="11"/>
      <c r="H25" s="11"/>
      <c r="I25" s="11"/>
      <c r="J25" s="11"/>
    </row>
    <row r="26" spans="1:10" ht="10.5" customHeight="1">
      <c r="A26" s="11"/>
      <c r="B26" s="11"/>
      <c r="C26" s="25" t="s">
        <v>64</v>
      </c>
      <c r="D26" s="26" t="s">
        <v>65</v>
      </c>
      <c r="E26" s="26"/>
      <c r="F26" s="11"/>
      <c r="G26" s="11"/>
      <c r="H26" s="11"/>
      <c r="I26" s="11"/>
      <c r="J26" s="11"/>
    </row>
    <row r="27" spans="1:10" ht="10.5" customHeight="1">
      <c r="A27" s="11"/>
      <c r="B27" s="11"/>
      <c r="C27" s="11"/>
      <c r="F27" s="11"/>
      <c r="G27" s="11"/>
      <c r="H27" s="11"/>
      <c r="I27" s="11"/>
      <c r="J27" s="11"/>
    </row>
    <row r="28" spans="1:10" ht="10.5" customHeight="1">
      <c r="A28" s="11"/>
      <c r="B28" s="11"/>
      <c r="C28" s="11"/>
      <c r="F28" s="11"/>
      <c r="G28" s="11"/>
      <c r="H28" s="11"/>
      <c r="I28" s="11"/>
      <c r="J28" s="11"/>
    </row>
    <row r="29" spans="1:10" ht="10.5" customHeight="1">
      <c r="A29" s="11"/>
      <c r="B29" s="11"/>
      <c r="C29" s="11"/>
      <c r="F29" s="11"/>
      <c r="G29" s="11"/>
      <c r="H29" s="11"/>
      <c r="I29" s="11"/>
      <c r="J29" s="11"/>
    </row>
    <row r="30" spans="1:57" ht="10.5" customHeight="1">
      <c r="A30" s="11" t="s">
        <v>65</v>
      </c>
      <c r="B30" s="11"/>
      <c r="C30" s="11"/>
      <c r="D30" s="27">
        <v>0.1</v>
      </c>
      <c r="F30" s="2">
        <v>288582.41</v>
      </c>
      <c r="G30" s="2">
        <f aca="true" t="shared" si="3" ref="G30:AK30">MIN(G3:G10)</f>
        <v>0</v>
      </c>
      <c r="H30" s="2">
        <f t="shared" si="3"/>
        <v>0</v>
      </c>
      <c r="I30" s="2">
        <f t="shared" si="3"/>
        <v>0</v>
      </c>
      <c r="J30" s="2">
        <f t="shared" si="3"/>
        <v>0</v>
      </c>
      <c r="K30" s="2">
        <f t="shared" si="3"/>
        <v>0</v>
      </c>
      <c r="L30" s="2">
        <f t="shared" si="3"/>
        <v>0</v>
      </c>
      <c r="M30" s="2">
        <f t="shared" si="3"/>
        <v>0</v>
      </c>
      <c r="N30" s="2">
        <f t="shared" si="3"/>
        <v>0</v>
      </c>
      <c r="O30" s="2">
        <f t="shared" si="3"/>
        <v>0</v>
      </c>
      <c r="P30" s="2">
        <f t="shared" si="3"/>
        <v>0</v>
      </c>
      <c r="Q30" s="2">
        <f t="shared" si="3"/>
        <v>0</v>
      </c>
      <c r="R30" s="2">
        <f t="shared" si="3"/>
        <v>0</v>
      </c>
      <c r="S30" s="2">
        <f t="shared" si="3"/>
        <v>0</v>
      </c>
      <c r="T30" s="2">
        <f t="shared" si="3"/>
        <v>0</v>
      </c>
      <c r="U30" s="2">
        <f t="shared" si="3"/>
        <v>0</v>
      </c>
      <c r="V30" s="2">
        <f t="shared" si="3"/>
        <v>0</v>
      </c>
      <c r="W30" s="2">
        <f t="shared" si="3"/>
        <v>0</v>
      </c>
      <c r="X30" s="2">
        <f t="shared" si="3"/>
        <v>0</v>
      </c>
      <c r="Y30" s="2">
        <f t="shared" si="3"/>
        <v>0</v>
      </c>
      <c r="Z30" s="2">
        <f t="shared" si="3"/>
        <v>0</v>
      </c>
      <c r="AA30" s="2">
        <f t="shared" si="3"/>
        <v>0</v>
      </c>
      <c r="AB30" s="2">
        <f t="shared" si="3"/>
        <v>0</v>
      </c>
      <c r="AC30" s="2">
        <f t="shared" si="3"/>
        <v>0</v>
      </c>
      <c r="AD30" s="2">
        <f t="shared" si="3"/>
        <v>0</v>
      </c>
      <c r="AE30" s="2">
        <f t="shared" si="3"/>
        <v>0</v>
      </c>
      <c r="AF30" s="2">
        <f t="shared" si="3"/>
        <v>0</v>
      </c>
      <c r="AG30" s="2">
        <f t="shared" si="3"/>
        <v>0</v>
      </c>
      <c r="AH30" s="2">
        <f t="shared" si="3"/>
        <v>0</v>
      </c>
      <c r="AI30" s="2">
        <f t="shared" si="3"/>
        <v>0</v>
      </c>
      <c r="AJ30" s="2">
        <f t="shared" si="3"/>
        <v>0</v>
      </c>
      <c r="AK30" s="2">
        <f t="shared" si="3"/>
        <v>0</v>
      </c>
      <c r="AL30" s="2">
        <f aca="true" t="shared" si="4" ref="AL30:BE30">MIN(AL3:AL10)</f>
        <v>0</v>
      </c>
      <c r="AM30" s="2">
        <f t="shared" si="4"/>
        <v>0</v>
      </c>
      <c r="AN30" s="2">
        <f t="shared" si="4"/>
        <v>0</v>
      </c>
      <c r="AO30" s="2">
        <f t="shared" si="4"/>
        <v>0</v>
      </c>
      <c r="AP30" s="2">
        <f t="shared" si="4"/>
        <v>0</v>
      </c>
      <c r="AQ30" s="2">
        <f t="shared" si="4"/>
        <v>0</v>
      </c>
      <c r="AR30" s="2">
        <f t="shared" si="4"/>
        <v>0</v>
      </c>
      <c r="AS30" s="2">
        <f t="shared" si="4"/>
        <v>0</v>
      </c>
      <c r="AT30" s="2">
        <f t="shared" si="4"/>
        <v>0</v>
      </c>
      <c r="AU30" s="2">
        <f t="shared" si="4"/>
        <v>0</v>
      </c>
      <c r="AV30" s="2">
        <f t="shared" si="4"/>
        <v>0</v>
      </c>
      <c r="AW30" s="2">
        <f t="shared" si="4"/>
        <v>0</v>
      </c>
      <c r="AX30" s="2">
        <f t="shared" si="4"/>
        <v>0</v>
      </c>
      <c r="AY30" s="2">
        <f t="shared" si="4"/>
        <v>0</v>
      </c>
      <c r="AZ30" s="2">
        <f t="shared" si="4"/>
        <v>0</v>
      </c>
      <c r="BA30" s="2">
        <f t="shared" si="4"/>
        <v>0</v>
      </c>
      <c r="BB30" s="2">
        <f t="shared" si="4"/>
        <v>0</v>
      </c>
      <c r="BC30" s="2">
        <f t="shared" si="4"/>
        <v>0</v>
      </c>
      <c r="BD30" s="2">
        <f t="shared" si="4"/>
        <v>0</v>
      </c>
      <c r="BE30" s="2">
        <f t="shared" si="4"/>
        <v>0</v>
      </c>
    </row>
    <row r="31" spans="1:57" ht="10.5" customHeight="1">
      <c r="A31" s="11" t="s">
        <v>66</v>
      </c>
      <c r="B31" s="11"/>
      <c r="C31" s="11"/>
      <c r="D31" s="27">
        <v>0.1</v>
      </c>
      <c r="F31" s="2">
        <v>576593</v>
      </c>
      <c r="G31" s="2">
        <f aca="true" t="shared" si="5" ref="G31:AL31">MAX(G3:G10)</f>
        <v>0</v>
      </c>
      <c r="H31" s="2">
        <f t="shared" si="5"/>
        <v>0</v>
      </c>
      <c r="I31" s="2">
        <f t="shared" si="5"/>
        <v>0</v>
      </c>
      <c r="J31" s="2">
        <f t="shared" si="5"/>
        <v>0</v>
      </c>
      <c r="K31" s="2">
        <f t="shared" si="5"/>
        <v>0</v>
      </c>
      <c r="L31" s="2">
        <f t="shared" si="5"/>
        <v>0</v>
      </c>
      <c r="M31" s="2">
        <f t="shared" si="5"/>
        <v>0</v>
      </c>
      <c r="N31" s="2">
        <f t="shared" si="5"/>
        <v>0</v>
      </c>
      <c r="O31" s="2">
        <f t="shared" si="5"/>
        <v>0</v>
      </c>
      <c r="P31" s="2">
        <f t="shared" si="5"/>
        <v>0</v>
      </c>
      <c r="Q31" s="2">
        <f t="shared" si="5"/>
        <v>0</v>
      </c>
      <c r="R31" s="2">
        <f t="shared" si="5"/>
        <v>0</v>
      </c>
      <c r="S31" s="2">
        <f t="shared" si="5"/>
        <v>0</v>
      </c>
      <c r="T31" s="2">
        <f t="shared" si="5"/>
        <v>0</v>
      </c>
      <c r="U31" s="2">
        <f t="shared" si="5"/>
        <v>0</v>
      </c>
      <c r="V31" s="2">
        <f t="shared" si="5"/>
        <v>0</v>
      </c>
      <c r="W31" s="2">
        <f t="shared" si="5"/>
        <v>0</v>
      </c>
      <c r="X31" s="2">
        <f t="shared" si="5"/>
        <v>0</v>
      </c>
      <c r="Y31" s="2">
        <f t="shared" si="5"/>
        <v>0</v>
      </c>
      <c r="Z31" s="2">
        <f t="shared" si="5"/>
        <v>0</v>
      </c>
      <c r="AA31" s="2">
        <f t="shared" si="5"/>
        <v>0</v>
      </c>
      <c r="AB31" s="2">
        <f t="shared" si="5"/>
        <v>0</v>
      </c>
      <c r="AC31" s="2">
        <f t="shared" si="5"/>
        <v>0</v>
      </c>
      <c r="AD31" s="2">
        <f t="shared" si="5"/>
        <v>0</v>
      </c>
      <c r="AE31" s="2">
        <f t="shared" si="5"/>
        <v>0</v>
      </c>
      <c r="AF31" s="2">
        <f t="shared" si="5"/>
        <v>0</v>
      </c>
      <c r="AG31" s="2">
        <f t="shared" si="5"/>
        <v>0</v>
      </c>
      <c r="AH31" s="2">
        <f t="shared" si="5"/>
        <v>0</v>
      </c>
      <c r="AI31" s="2">
        <f t="shared" si="5"/>
        <v>0</v>
      </c>
      <c r="AJ31" s="2">
        <f t="shared" si="5"/>
        <v>0</v>
      </c>
      <c r="AK31" s="2">
        <f t="shared" si="5"/>
        <v>0</v>
      </c>
      <c r="AL31" s="2">
        <f t="shared" si="5"/>
        <v>0</v>
      </c>
      <c r="AM31" s="2">
        <f aca="true" t="shared" si="6" ref="AM31:BE31">MAX(AM3:AM10)</f>
        <v>0</v>
      </c>
      <c r="AN31" s="2">
        <f t="shared" si="6"/>
        <v>0</v>
      </c>
      <c r="AO31" s="2">
        <f t="shared" si="6"/>
        <v>0</v>
      </c>
      <c r="AP31" s="2">
        <f t="shared" si="6"/>
        <v>0</v>
      </c>
      <c r="AQ31" s="2">
        <f t="shared" si="6"/>
        <v>0</v>
      </c>
      <c r="AR31" s="2">
        <f t="shared" si="6"/>
        <v>0</v>
      </c>
      <c r="AS31" s="2">
        <f t="shared" si="6"/>
        <v>0</v>
      </c>
      <c r="AT31" s="2">
        <f t="shared" si="6"/>
        <v>0</v>
      </c>
      <c r="AU31" s="2">
        <f t="shared" si="6"/>
        <v>0</v>
      </c>
      <c r="AV31" s="2">
        <f t="shared" si="6"/>
        <v>0</v>
      </c>
      <c r="AW31" s="2">
        <f t="shared" si="6"/>
        <v>0</v>
      </c>
      <c r="AX31" s="2">
        <f t="shared" si="6"/>
        <v>0</v>
      </c>
      <c r="AY31" s="2">
        <f t="shared" si="6"/>
        <v>0</v>
      </c>
      <c r="AZ31" s="2">
        <f t="shared" si="6"/>
        <v>0</v>
      </c>
      <c r="BA31" s="2">
        <f t="shared" si="6"/>
        <v>0</v>
      </c>
      <c r="BB31" s="2">
        <f t="shared" si="6"/>
        <v>0</v>
      </c>
      <c r="BC31" s="2">
        <f t="shared" si="6"/>
        <v>0</v>
      </c>
      <c r="BD31" s="2">
        <f t="shared" si="6"/>
        <v>0</v>
      </c>
      <c r="BE31" s="2">
        <f t="shared" si="6"/>
        <v>0</v>
      </c>
    </row>
    <row r="32" spans="1:57" ht="10.5" customHeight="1">
      <c r="A32" s="11" t="s">
        <v>67</v>
      </c>
      <c r="B32" s="11"/>
      <c r="C32" s="11"/>
      <c r="D32" s="27">
        <v>0.1</v>
      </c>
      <c r="F32" s="2">
        <v>600000</v>
      </c>
      <c r="G32" s="2">
        <f aca="true" t="shared" si="7" ref="G32:AL32">F32</f>
        <v>600000</v>
      </c>
      <c r="H32" s="2">
        <f t="shared" si="7"/>
        <v>600000</v>
      </c>
      <c r="I32" s="2">
        <f t="shared" si="7"/>
        <v>600000</v>
      </c>
      <c r="J32" s="2">
        <f t="shared" si="7"/>
        <v>600000</v>
      </c>
      <c r="K32" s="2">
        <f t="shared" si="7"/>
        <v>600000</v>
      </c>
      <c r="L32" s="2">
        <f t="shared" si="7"/>
        <v>600000</v>
      </c>
      <c r="M32" s="2">
        <f t="shared" si="7"/>
        <v>600000</v>
      </c>
      <c r="N32" s="2">
        <f t="shared" si="7"/>
        <v>600000</v>
      </c>
      <c r="O32" s="2">
        <f t="shared" si="7"/>
        <v>600000</v>
      </c>
      <c r="P32" s="2">
        <f t="shared" si="7"/>
        <v>600000</v>
      </c>
      <c r="Q32" s="2">
        <f t="shared" si="7"/>
        <v>600000</v>
      </c>
      <c r="R32" s="2">
        <f t="shared" si="7"/>
        <v>600000</v>
      </c>
      <c r="S32" s="2">
        <f t="shared" si="7"/>
        <v>600000</v>
      </c>
      <c r="T32" s="2">
        <f t="shared" si="7"/>
        <v>600000</v>
      </c>
      <c r="U32" s="2">
        <f t="shared" si="7"/>
        <v>600000</v>
      </c>
      <c r="V32" s="2">
        <f t="shared" si="7"/>
        <v>600000</v>
      </c>
      <c r="W32" s="2">
        <f t="shared" si="7"/>
        <v>600000</v>
      </c>
      <c r="X32" s="2">
        <f t="shared" si="7"/>
        <v>600000</v>
      </c>
      <c r="Y32" s="2">
        <f t="shared" si="7"/>
        <v>600000</v>
      </c>
      <c r="Z32" s="2">
        <f t="shared" si="7"/>
        <v>600000</v>
      </c>
      <c r="AA32" s="2">
        <f t="shared" si="7"/>
        <v>600000</v>
      </c>
      <c r="AB32" s="2">
        <f t="shared" si="7"/>
        <v>600000</v>
      </c>
      <c r="AC32" s="2">
        <f t="shared" si="7"/>
        <v>600000</v>
      </c>
      <c r="AD32" s="2">
        <f t="shared" si="7"/>
        <v>600000</v>
      </c>
      <c r="AE32" s="2">
        <f t="shared" si="7"/>
        <v>600000</v>
      </c>
      <c r="AF32" s="2">
        <f t="shared" si="7"/>
        <v>600000</v>
      </c>
      <c r="AG32" s="2">
        <f t="shared" si="7"/>
        <v>600000</v>
      </c>
      <c r="AH32" s="2">
        <f t="shared" si="7"/>
        <v>600000</v>
      </c>
      <c r="AI32" s="2">
        <f t="shared" si="7"/>
        <v>600000</v>
      </c>
      <c r="AJ32" s="2">
        <f t="shared" si="7"/>
        <v>600000</v>
      </c>
      <c r="AK32" s="2">
        <f t="shared" si="7"/>
        <v>600000</v>
      </c>
      <c r="AL32" s="2">
        <f t="shared" si="7"/>
        <v>600000</v>
      </c>
      <c r="AM32" s="2">
        <f aca="true" t="shared" si="8" ref="AM32:BE32">AL32</f>
        <v>600000</v>
      </c>
      <c r="AN32" s="2">
        <f t="shared" si="8"/>
        <v>600000</v>
      </c>
      <c r="AO32" s="2">
        <f t="shared" si="8"/>
        <v>600000</v>
      </c>
      <c r="AP32" s="2">
        <f t="shared" si="8"/>
        <v>600000</v>
      </c>
      <c r="AQ32" s="2">
        <f t="shared" si="8"/>
        <v>600000</v>
      </c>
      <c r="AR32" s="2">
        <f t="shared" si="8"/>
        <v>600000</v>
      </c>
      <c r="AS32" s="2">
        <f t="shared" si="8"/>
        <v>600000</v>
      </c>
      <c r="AT32" s="2">
        <f t="shared" si="8"/>
        <v>600000</v>
      </c>
      <c r="AU32" s="2">
        <f t="shared" si="8"/>
        <v>600000</v>
      </c>
      <c r="AV32" s="2">
        <f t="shared" si="8"/>
        <v>600000</v>
      </c>
      <c r="AW32" s="2">
        <f t="shared" si="8"/>
        <v>600000</v>
      </c>
      <c r="AX32" s="2">
        <f t="shared" si="8"/>
        <v>600000</v>
      </c>
      <c r="AY32" s="2">
        <f t="shared" si="8"/>
        <v>600000</v>
      </c>
      <c r="AZ32" s="2">
        <f t="shared" si="8"/>
        <v>600000</v>
      </c>
      <c r="BA32" s="2">
        <f t="shared" si="8"/>
        <v>600000</v>
      </c>
      <c r="BB32" s="2">
        <f t="shared" si="8"/>
        <v>600000</v>
      </c>
      <c r="BC32" s="2">
        <f t="shared" si="8"/>
        <v>600000</v>
      </c>
      <c r="BD32" s="2">
        <f t="shared" si="8"/>
        <v>600000</v>
      </c>
      <c r="BE32" s="2">
        <f t="shared" si="8"/>
        <v>600000</v>
      </c>
    </row>
    <row r="33" spans="1:57" ht="10.5" customHeight="1">
      <c r="A33" s="11" t="s">
        <v>68</v>
      </c>
      <c r="B33" s="11"/>
      <c r="C33" s="11"/>
      <c r="D33" s="14">
        <v>10</v>
      </c>
      <c r="E33" s="14"/>
      <c r="F33" s="2">
        <f>D33</f>
        <v>10</v>
      </c>
      <c r="G33" s="28">
        <f aca="true" t="shared" si="9" ref="G33:AL33">F33</f>
        <v>10</v>
      </c>
      <c r="H33" s="28">
        <f t="shared" si="9"/>
        <v>10</v>
      </c>
      <c r="I33" s="28">
        <f t="shared" si="9"/>
        <v>10</v>
      </c>
      <c r="J33" s="28">
        <f t="shared" si="9"/>
        <v>10</v>
      </c>
      <c r="K33" s="29">
        <f t="shared" si="9"/>
        <v>10</v>
      </c>
      <c r="L33" s="29">
        <f t="shared" si="9"/>
        <v>10</v>
      </c>
      <c r="M33" s="29">
        <f t="shared" si="9"/>
        <v>10</v>
      </c>
      <c r="N33" s="29">
        <f t="shared" si="9"/>
        <v>10</v>
      </c>
      <c r="O33" s="29">
        <f t="shared" si="9"/>
        <v>10</v>
      </c>
      <c r="P33" s="29">
        <f t="shared" si="9"/>
        <v>10</v>
      </c>
      <c r="Q33" s="29">
        <f t="shared" si="9"/>
        <v>10</v>
      </c>
      <c r="R33" s="29">
        <f t="shared" si="9"/>
        <v>10</v>
      </c>
      <c r="S33" s="29">
        <f t="shared" si="9"/>
        <v>10</v>
      </c>
      <c r="T33" s="29">
        <f t="shared" si="9"/>
        <v>10</v>
      </c>
      <c r="U33" s="29">
        <f t="shared" si="9"/>
        <v>10</v>
      </c>
      <c r="V33" s="29">
        <f t="shared" si="9"/>
        <v>10</v>
      </c>
      <c r="W33" s="29">
        <f t="shared" si="9"/>
        <v>10</v>
      </c>
      <c r="X33" s="29">
        <f t="shared" si="9"/>
        <v>10</v>
      </c>
      <c r="Y33" s="29">
        <f t="shared" si="9"/>
        <v>10</v>
      </c>
      <c r="Z33" s="29">
        <f t="shared" si="9"/>
        <v>10</v>
      </c>
      <c r="AA33" s="29">
        <f t="shared" si="9"/>
        <v>10</v>
      </c>
      <c r="AB33" s="29">
        <f t="shared" si="9"/>
        <v>10</v>
      </c>
      <c r="AC33" s="29">
        <f t="shared" si="9"/>
        <v>10</v>
      </c>
      <c r="AD33" s="29">
        <f t="shared" si="9"/>
        <v>10</v>
      </c>
      <c r="AE33" s="29">
        <f t="shared" si="9"/>
        <v>10</v>
      </c>
      <c r="AF33" s="29">
        <f t="shared" si="9"/>
        <v>10</v>
      </c>
      <c r="AG33" s="29">
        <f t="shared" si="9"/>
        <v>10</v>
      </c>
      <c r="AH33" s="29">
        <f t="shared" si="9"/>
        <v>10</v>
      </c>
      <c r="AI33" s="29">
        <f t="shared" si="9"/>
        <v>10</v>
      </c>
      <c r="AJ33" s="29">
        <f t="shared" si="9"/>
        <v>10</v>
      </c>
      <c r="AK33" s="29">
        <f t="shared" si="9"/>
        <v>10</v>
      </c>
      <c r="AL33" s="29">
        <f t="shared" si="9"/>
        <v>10</v>
      </c>
      <c r="AM33" s="29">
        <f aca="true" t="shared" si="10" ref="AM33:BE33">AL33</f>
        <v>10</v>
      </c>
      <c r="AN33" s="29">
        <f t="shared" si="10"/>
        <v>10</v>
      </c>
      <c r="AO33" s="29">
        <f t="shared" si="10"/>
        <v>10</v>
      </c>
      <c r="AP33" s="29">
        <f t="shared" si="10"/>
        <v>10</v>
      </c>
      <c r="AQ33" s="29">
        <f t="shared" si="10"/>
        <v>10</v>
      </c>
      <c r="AR33" s="29">
        <f t="shared" si="10"/>
        <v>10</v>
      </c>
      <c r="AS33" s="29">
        <f t="shared" si="10"/>
        <v>10</v>
      </c>
      <c r="AT33" s="29">
        <f t="shared" si="10"/>
        <v>10</v>
      </c>
      <c r="AU33" s="29">
        <f t="shared" si="10"/>
        <v>10</v>
      </c>
      <c r="AV33" s="29">
        <f t="shared" si="10"/>
        <v>10</v>
      </c>
      <c r="AW33" s="29">
        <f t="shared" si="10"/>
        <v>10</v>
      </c>
      <c r="AX33" s="29">
        <f t="shared" si="10"/>
        <v>10</v>
      </c>
      <c r="AY33" s="29">
        <f t="shared" si="10"/>
        <v>10</v>
      </c>
      <c r="AZ33" s="29">
        <f t="shared" si="10"/>
        <v>10</v>
      </c>
      <c r="BA33" s="29">
        <f t="shared" si="10"/>
        <v>10</v>
      </c>
      <c r="BB33" s="29">
        <f t="shared" si="10"/>
        <v>10</v>
      </c>
      <c r="BC33" s="29">
        <f t="shared" si="10"/>
        <v>10</v>
      </c>
      <c r="BD33" s="29">
        <f t="shared" si="10"/>
        <v>10</v>
      </c>
      <c r="BE33" s="29">
        <f t="shared" si="10"/>
        <v>10</v>
      </c>
    </row>
    <row r="34" spans="1:10" ht="10.5" customHeight="1">
      <c r="A34" s="11"/>
      <c r="B34" s="11"/>
      <c r="C34" s="30"/>
      <c r="D34" s="31"/>
      <c r="E34" s="31"/>
      <c r="F34" s="11"/>
      <c r="G34" s="11"/>
      <c r="H34" s="11"/>
      <c r="I34" s="11"/>
      <c r="J34" s="11"/>
    </row>
    <row r="35" spans="1:10" ht="10.5" customHeight="1">
      <c r="A35" s="11"/>
      <c r="B35" s="11"/>
      <c r="C35" s="30"/>
      <c r="D35" s="30"/>
      <c r="E35" s="30"/>
      <c r="F35" s="11"/>
      <c r="G35" s="11"/>
      <c r="H35" s="11"/>
      <c r="I35" s="11"/>
      <c r="J35" s="11"/>
    </row>
    <row r="36" spans="3:5" ht="10.5" customHeight="1">
      <c r="C36" s="32"/>
      <c r="D36" s="32"/>
      <c r="E36" s="32"/>
    </row>
    <row r="37" spans="3:5" ht="10.5" customHeight="1">
      <c r="C37" s="32"/>
      <c r="D37" s="32"/>
      <c r="E37" s="32"/>
    </row>
    <row r="38" spans="3:5" ht="10.5" customHeight="1">
      <c r="C38" s="32"/>
      <c r="D38" s="32"/>
      <c r="E38" s="32"/>
    </row>
    <row r="39" spans="3:5" ht="10.5" customHeight="1">
      <c r="C39" s="32"/>
      <c r="D39" s="32"/>
      <c r="E39" s="32"/>
    </row>
    <row r="40" spans="3:5" ht="10.5" customHeight="1">
      <c r="C40" s="32"/>
      <c r="D40" s="32"/>
      <c r="E40" s="32"/>
    </row>
    <row r="41" spans="3:5" ht="10.5" customHeight="1">
      <c r="C41" s="21" t="s">
        <v>60</v>
      </c>
      <c r="D41" s="22" t="s">
        <v>61</v>
      </c>
      <c r="E41" s="22"/>
    </row>
    <row r="42" spans="3:5" ht="10.5" customHeight="1">
      <c r="C42" s="23" t="s">
        <v>62</v>
      </c>
      <c r="D42" s="24" t="s">
        <v>63</v>
      </c>
      <c r="E42" s="24"/>
    </row>
    <row r="43" spans="3:5" ht="10.5" customHeight="1">
      <c r="C43" s="25" t="s">
        <v>64</v>
      </c>
      <c r="D43" s="26" t="s">
        <v>65</v>
      </c>
      <c r="E43" s="26"/>
    </row>
  </sheetData>
  <sheetProtection selectLockedCells="1" selectUnlockedCells="1"/>
  <mergeCells count="6">
    <mergeCell ref="D24:E24"/>
    <mergeCell ref="D25:E25"/>
    <mergeCell ref="D26:E26"/>
    <mergeCell ref="D41:E41"/>
    <mergeCell ref="D42:E42"/>
    <mergeCell ref="D43:E43"/>
  </mergeCells>
  <conditionalFormatting sqref="C10:C22 BF3:IV6">
    <cfRule type="expression" priority="1" dxfId="0" stopIfTrue="1">
      <formula>"minimo($B$2:$B$5)"</formula>
    </cfRule>
  </conditionalFormatting>
  <conditionalFormatting sqref="D3:D22 F3:F23 G9:G23 H3:BE23">
    <cfRule type="cellIs" priority="2" dxfId="0" operator="equal" stopIfTrue="1">
      <formula>'LOTE 1 - Fabricação de Móveis'!D$30</formula>
    </cfRule>
    <cfRule type="cellIs" priority="3" dxfId="1" operator="greaterThan" stopIfTrue="1">
      <formula>'LOTE 1 - Fabricação de Móveis'!D$32</formula>
    </cfRule>
    <cfRule type="cellIs" priority="4" dxfId="2" operator="lessThanOrEqual" stopIfTrue="1">
      <formula>'LOTE 1 - Fabricação de Móveis'!D$32</formula>
    </cfRule>
  </conditionalFormatting>
  <conditionalFormatting sqref="E3:E23">
    <cfRule type="cellIs" priority="5" dxfId="0" operator="lessThanOrEqual" stopIfTrue="1">
      <formula>'LOTE 1 - Fabricação de Móveis'!D$33</formula>
    </cfRule>
    <cfRule type="cellIs" priority="6" dxfId="3" operator="greaterThan" stopIfTrue="1">
      <formula>'LOTE 1 - Fabricação de Móveis'!D$33</formula>
    </cfRule>
    <cfRule type="cellIs" priority="7" dxfId="2" operator="lessThanOrEqual" stopIfTrue="1">
      <formula>'LOTE 1 - Fabricação de Móveis'!D$33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3"/>
  <sheetViews>
    <sheetView tabSelected="1" workbookViewId="0" topLeftCell="A1">
      <selection activeCell="A22" sqref="A1:G22"/>
    </sheetView>
  </sheetViews>
  <sheetFormatPr defaultColWidth="9.140625" defaultRowHeight="12.75"/>
  <cols>
    <col min="1" max="1" width="5.421875" style="33" customWidth="1"/>
    <col min="2" max="2" width="4.8515625" style="33" customWidth="1"/>
    <col min="3" max="3" width="38.140625" style="33" customWidth="1"/>
    <col min="4" max="4" width="13.8515625" style="33" customWidth="1"/>
    <col min="5" max="5" width="7.00390625" style="33" customWidth="1"/>
    <col min="6" max="6" width="7.57421875" style="33" customWidth="1"/>
    <col min="7" max="7" width="12.7109375" style="33" customWidth="1"/>
    <col min="8" max="57" width="9.00390625" style="33" customWidth="1"/>
    <col min="58" max="16384" width="8.8515625" style="33" customWidth="1"/>
  </cols>
  <sheetData>
    <row r="1" spans="1:57" ht="13.5">
      <c r="A1" s="34"/>
      <c r="B1" s="34"/>
      <c r="C1" s="35" t="s">
        <v>69</v>
      </c>
      <c r="D1" s="35"/>
      <c r="E1" s="35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27">
      <c r="A2" s="36" t="s">
        <v>1</v>
      </c>
      <c r="B2" s="36" t="s">
        <v>2</v>
      </c>
      <c r="C2" s="36" t="s">
        <v>3</v>
      </c>
      <c r="D2" s="37" t="s">
        <v>4</v>
      </c>
      <c r="E2" s="37" t="s">
        <v>5</v>
      </c>
      <c r="F2" s="38" t="s">
        <v>6</v>
      </c>
      <c r="G2" s="39" t="s">
        <v>7</v>
      </c>
      <c r="H2" s="39" t="s">
        <v>8</v>
      </c>
      <c r="I2" s="39" t="s">
        <v>9</v>
      </c>
      <c r="J2" s="39" t="s">
        <v>10</v>
      </c>
      <c r="K2" s="40" t="s">
        <v>11</v>
      </c>
      <c r="L2" s="40" t="s">
        <v>12</v>
      </c>
      <c r="M2" s="40" t="s">
        <v>13</v>
      </c>
      <c r="N2" s="40" t="s">
        <v>14</v>
      </c>
      <c r="O2" s="40" t="s">
        <v>15</v>
      </c>
      <c r="P2" s="40" t="s">
        <v>16</v>
      </c>
      <c r="Q2" s="40" t="s">
        <v>17</v>
      </c>
      <c r="R2" s="40" t="s">
        <v>18</v>
      </c>
      <c r="S2" s="40" t="s">
        <v>19</v>
      </c>
      <c r="T2" s="40" t="s">
        <v>20</v>
      </c>
      <c r="U2" s="40" t="s">
        <v>21</v>
      </c>
      <c r="V2" s="40" t="s">
        <v>22</v>
      </c>
      <c r="W2" s="40" t="s">
        <v>23</v>
      </c>
      <c r="X2" s="40" t="s">
        <v>24</v>
      </c>
      <c r="Y2" s="40" t="s">
        <v>25</v>
      </c>
      <c r="Z2" s="40" t="s">
        <v>26</v>
      </c>
      <c r="AA2" s="40" t="s">
        <v>27</v>
      </c>
      <c r="AB2" s="40" t="s">
        <v>28</v>
      </c>
      <c r="AC2" s="40" t="s">
        <v>29</v>
      </c>
      <c r="AD2" s="40" t="s">
        <v>30</v>
      </c>
      <c r="AE2" s="40" t="s">
        <v>31</v>
      </c>
      <c r="AF2" s="40" t="s">
        <v>32</v>
      </c>
      <c r="AG2" s="40" t="s">
        <v>33</v>
      </c>
      <c r="AH2" s="40" t="s">
        <v>34</v>
      </c>
      <c r="AI2" s="40" t="s">
        <v>35</v>
      </c>
      <c r="AJ2" s="40" t="s">
        <v>36</v>
      </c>
      <c r="AK2" s="40" t="s">
        <v>37</v>
      </c>
      <c r="AL2" s="40" t="s">
        <v>38</v>
      </c>
      <c r="AM2" s="40" t="s">
        <v>39</v>
      </c>
      <c r="AN2" s="40" t="s">
        <v>40</v>
      </c>
      <c r="AO2" s="40" t="s">
        <v>41</v>
      </c>
      <c r="AP2" s="40" t="s">
        <v>42</v>
      </c>
      <c r="AQ2" s="40" t="s">
        <v>43</v>
      </c>
      <c r="AR2" s="40" t="s">
        <v>44</v>
      </c>
      <c r="AS2" s="40" t="s">
        <v>45</v>
      </c>
      <c r="AT2" s="40" t="s">
        <v>46</v>
      </c>
      <c r="AU2" s="40" t="s">
        <v>47</v>
      </c>
      <c r="AV2" s="40" t="s">
        <v>48</v>
      </c>
      <c r="AW2" s="40" t="s">
        <v>49</v>
      </c>
      <c r="AX2" s="40" t="s">
        <v>50</v>
      </c>
      <c r="AY2" s="40" t="s">
        <v>51</v>
      </c>
      <c r="AZ2" s="40" t="s">
        <v>52</v>
      </c>
      <c r="BA2" s="40" t="s">
        <v>53</v>
      </c>
      <c r="BB2" s="40" t="s">
        <v>54</v>
      </c>
      <c r="BC2" s="40" t="s">
        <v>55</v>
      </c>
      <c r="BD2" s="40" t="s">
        <v>56</v>
      </c>
      <c r="BE2" s="40" t="s">
        <v>57</v>
      </c>
    </row>
    <row r="3" spans="1:57" ht="13.5">
      <c r="A3" s="41">
        <v>0</v>
      </c>
      <c r="B3" s="41">
        <f>IF(D3="-",0,IF(D3&gt;D$32,1,0))</f>
        <v>1</v>
      </c>
      <c r="C3" s="42" t="s">
        <v>70</v>
      </c>
      <c r="D3" s="43">
        <v>512757.05</v>
      </c>
      <c r="E3" s="44"/>
      <c r="F3" s="45"/>
      <c r="G3" s="46">
        <v>512757.05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ht="13.5">
      <c r="A4" s="41">
        <v>0</v>
      </c>
      <c r="B4" s="41">
        <v>0</v>
      </c>
      <c r="C4" s="48"/>
      <c r="D4" s="47"/>
      <c r="E4" s="44"/>
      <c r="F4" s="45"/>
      <c r="G4" s="49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ht="13.5">
      <c r="A5" s="41">
        <v>0</v>
      </c>
      <c r="B5" s="41">
        <f aca="true" t="shared" si="0" ref="B5:B23">IF(D5="-",0,IF(D5&gt;D$32,1,0))</f>
        <v>0</v>
      </c>
      <c r="C5" s="48"/>
      <c r="D5" s="47"/>
      <c r="E5" s="44"/>
      <c r="F5" s="45"/>
      <c r="H5" s="47"/>
      <c r="I5" s="47"/>
      <c r="J5" s="47"/>
      <c r="K5" s="47"/>
      <c r="L5" s="47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ht="13.5">
      <c r="A6" s="41">
        <v>0</v>
      </c>
      <c r="B6" s="41">
        <f t="shared" si="0"/>
        <v>0</v>
      </c>
      <c r="D6" s="47"/>
      <c r="E6" s="44">
        <f aca="true" t="shared" si="1" ref="E6:E23">IF(D$30&lt;&gt;0,D6/D$30*100-100,0)</f>
        <v>0</v>
      </c>
      <c r="F6" s="45">
        <f aca="true" t="shared" si="2" ref="F6:F23">IF(SUM(G6:BD6)&lt;&gt;0,MIN(G6:BD6),D6)</f>
        <v>0</v>
      </c>
      <c r="H6" s="47"/>
      <c r="I6" s="47"/>
      <c r="J6" s="47"/>
      <c r="K6" s="47"/>
      <c r="L6" s="47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ht="13.5">
      <c r="A7" s="41">
        <v>0</v>
      </c>
      <c r="B7" s="41">
        <f t="shared" si="0"/>
        <v>0</v>
      </c>
      <c r="C7" s="50"/>
      <c r="D7" s="47"/>
      <c r="E7" s="44">
        <f t="shared" si="1"/>
        <v>0</v>
      </c>
      <c r="F7" s="45">
        <f t="shared" si="2"/>
        <v>0</v>
      </c>
      <c r="H7" s="47"/>
      <c r="I7" s="47"/>
      <c r="J7" s="47"/>
      <c r="K7" s="47"/>
      <c r="L7" s="47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ht="13.5">
      <c r="A8" s="41">
        <v>0</v>
      </c>
      <c r="B8" s="41">
        <f t="shared" si="0"/>
        <v>0</v>
      </c>
      <c r="C8" s="34"/>
      <c r="D8" s="47"/>
      <c r="E8" s="44">
        <f t="shared" si="1"/>
        <v>0</v>
      </c>
      <c r="F8" s="45">
        <f t="shared" si="2"/>
        <v>0</v>
      </c>
      <c r="H8" s="47"/>
      <c r="I8" s="47"/>
      <c r="J8" s="47"/>
      <c r="K8" s="47"/>
      <c r="L8" s="47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ht="13.5">
      <c r="A9" s="41">
        <v>0</v>
      </c>
      <c r="B9" s="41">
        <f t="shared" si="0"/>
        <v>0</v>
      </c>
      <c r="C9" s="50"/>
      <c r="D9" s="47"/>
      <c r="E9" s="44">
        <f t="shared" si="1"/>
        <v>0</v>
      </c>
      <c r="F9" s="45">
        <f t="shared" si="2"/>
        <v>0</v>
      </c>
      <c r="G9" s="47"/>
      <c r="H9" s="47"/>
      <c r="I9" s="47"/>
      <c r="J9" s="47"/>
      <c r="K9" s="47"/>
      <c r="L9" s="47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ht="13.5">
      <c r="A10" s="41">
        <v>0</v>
      </c>
      <c r="B10" s="41">
        <f t="shared" si="0"/>
        <v>0</v>
      </c>
      <c r="C10" s="50"/>
      <c r="D10" s="47"/>
      <c r="E10" s="44">
        <f t="shared" si="1"/>
        <v>0</v>
      </c>
      <c r="F10" s="45">
        <f t="shared" si="2"/>
        <v>0</v>
      </c>
      <c r="G10" s="47"/>
      <c r="H10" s="47"/>
      <c r="I10" s="47"/>
      <c r="J10" s="47"/>
      <c r="K10" s="47"/>
      <c r="L10" s="47"/>
      <c r="M10" s="47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ht="13.5">
      <c r="A11" s="41">
        <v>0</v>
      </c>
      <c r="B11" s="41">
        <f t="shared" si="0"/>
        <v>0</v>
      </c>
      <c r="C11" s="50"/>
      <c r="D11" s="47"/>
      <c r="E11" s="44">
        <f t="shared" si="1"/>
        <v>0</v>
      </c>
      <c r="F11" s="45">
        <f t="shared" si="2"/>
        <v>0</v>
      </c>
      <c r="G11" s="47"/>
      <c r="H11" s="47"/>
      <c r="I11" s="47"/>
      <c r="J11" s="47"/>
      <c r="K11" s="47"/>
      <c r="L11" s="47"/>
      <c r="M11" s="47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ht="13.5">
      <c r="A12" s="41">
        <v>0</v>
      </c>
      <c r="B12" s="41">
        <f t="shared" si="0"/>
        <v>0</v>
      </c>
      <c r="C12" s="50"/>
      <c r="D12" s="47"/>
      <c r="E12" s="44">
        <f t="shared" si="1"/>
        <v>0</v>
      </c>
      <c r="F12" s="45">
        <f t="shared" si="2"/>
        <v>0</v>
      </c>
      <c r="G12" s="47"/>
      <c r="H12" s="47"/>
      <c r="I12" s="47"/>
      <c r="J12" s="47"/>
      <c r="K12" s="47"/>
      <c r="L12" s="47"/>
      <c r="M12" s="47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ht="13.5">
      <c r="A13" s="41">
        <v>0</v>
      </c>
      <c r="B13" s="41">
        <f t="shared" si="0"/>
        <v>0</v>
      </c>
      <c r="C13" s="50"/>
      <c r="D13" s="47"/>
      <c r="E13" s="44">
        <f t="shared" si="1"/>
        <v>0</v>
      </c>
      <c r="F13" s="45">
        <f t="shared" si="2"/>
        <v>0</v>
      </c>
      <c r="G13" s="47"/>
      <c r="H13" s="47"/>
      <c r="I13" s="47"/>
      <c r="J13" s="47"/>
      <c r="K13" s="47"/>
      <c r="L13" s="47"/>
      <c r="M13" s="47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ht="13.5">
      <c r="A14" s="41">
        <v>0</v>
      </c>
      <c r="B14" s="41">
        <f t="shared" si="0"/>
        <v>0</v>
      </c>
      <c r="C14" s="50"/>
      <c r="D14" s="47"/>
      <c r="E14" s="44">
        <f t="shared" si="1"/>
        <v>0</v>
      </c>
      <c r="F14" s="45">
        <f t="shared" si="2"/>
        <v>0</v>
      </c>
      <c r="G14" s="47"/>
      <c r="H14" s="47"/>
      <c r="I14" s="47"/>
      <c r="J14" s="47"/>
      <c r="K14" s="47"/>
      <c r="L14" s="47"/>
      <c r="M14" s="47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ht="13.5">
      <c r="A15" s="41">
        <v>0</v>
      </c>
      <c r="B15" s="41">
        <f t="shared" si="0"/>
        <v>0</v>
      </c>
      <c r="C15" s="50"/>
      <c r="D15" s="47"/>
      <c r="E15" s="44">
        <f t="shared" si="1"/>
        <v>0</v>
      </c>
      <c r="F15" s="45">
        <f t="shared" si="2"/>
        <v>0</v>
      </c>
      <c r="G15" s="47"/>
      <c r="H15" s="47"/>
      <c r="I15" s="47"/>
      <c r="J15" s="47"/>
      <c r="K15" s="47"/>
      <c r="L15" s="47"/>
      <c r="M15" s="47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ht="13.5">
      <c r="A16" s="41">
        <v>0</v>
      </c>
      <c r="B16" s="41">
        <f t="shared" si="0"/>
        <v>0</v>
      </c>
      <c r="C16" s="50"/>
      <c r="D16" s="47"/>
      <c r="E16" s="44">
        <f t="shared" si="1"/>
        <v>0</v>
      </c>
      <c r="F16" s="45">
        <f t="shared" si="2"/>
        <v>0</v>
      </c>
      <c r="G16" s="47"/>
      <c r="H16" s="47"/>
      <c r="I16" s="47"/>
      <c r="J16" s="47"/>
      <c r="K16" s="47"/>
      <c r="L16" s="47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ht="13.5">
      <c r="A17" s="41">
        <v>0</v>
      </c>
      <c r="B17" s="41">
        <f t="shared" si="0"/>
        <v>0</v>
      </c>
      <c r="C17" s="50"/>
      <c r="D17" s="47"/>
      <c r="E17" s="44">
        <f t="shared" si="1"/>
        <v>0</v>
      </c>
      <c r="F17" s="45">
        <f t="shared" si="2"/>
        <v>0</v>
      </c>
      <c r="G17" s="47"/>
      <c r="H17" s="47"/>
      <c r="I17" s="47"/>
      <c r="J17" s="47"/>
      <c r="K17" s="47"/>
      <c r="L17" s="47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3.5">
      <c r="A18" s="41">
        <v>0</v>
      </c>
      <c r="B18" s="41">
        <f t="shared" si="0"/>
        <v>0</v>
      </c>
      <c r="C18" s="50"/>
      <c r="D18" s="44"/>
      <c r="E18" s="44">
        <f t="shared" si="1"/>
        <v>0</v>
      </c>
      <c r="F18" s="45">
        <f t="shared" si="2"/>
        <v>0</v>
      </c>
      <c r="G18" s="47"/>
      <c r="H18" s="47"/>
      <c r="I18" s="47"/>
      <c r="J18" s="47"/>
      <c r="K18" s="47"/>
      <c r="L18" s="47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3.5">
      <c r="A19" s="41">
        <v>0</v>
      </c>
      <c r="B19" s="41">
        <f t="shared" si="0"/>
        <v>0</v>
      </c>
      <c r="C19" s="50"/>
      <c r="D19" s="44"/>
      <c r="E19" s="44">
        <f t="shared" si="1"/>
        <v>0</v>
      </c>
      <c r="F19" s="45">
        <f t="shared" si="2"/>
        <v>0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3.5">
      <c r="A20" s="41">
        <v>0</v>
      </c>
      <c r="B20" s="41">
        <f t="shared" si="0"/>
        <v>0</v>
      </c>
      <c r="C20" s="50"/>
      <c r="D20" s="44"/>
      <c r="E20" s="44">
        <f t="shared" si="1"/>
        <v>0</v>
      </c>
      <c r="F20" s="45">
        <f t="shared" si="2"/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3.5">
      <c r="A21" s="41">
        <v>0</v>
      </c>
      <c r="B21" s="41">
        <f t="shared" si="0"/>
        <v>0</v>
      </c>
      <c r="C21" s="50"/>
      <c r="D21" s="44"/>
      <c r="E21" s="44">
        <f t="shared" si="1"/>
        <v>0</v>
      </c>
      <c r="F21" s="45">
        <f t="shared" si="2"/>
        <v>0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3.5">
      <c r="A22" s="41">
        <v>0</v>
      </c>
      <c r="B22" s="41">
        <f t="shared" si="0"/>
        <v>0</v>
      </c>
      <c r="C22" s="50"/>
      <c r="D22" s="44"/>
      <c r="E22" s="44">
        <f t="shared" si="1"/>
        <v>0</v>
      </c>
      <c r="F22" s="45">
        <f t="shared" si="2"/>
        <v>0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3.5">
      <c r="A23" s="41">
        <v>0</v>
      </c>
      <c r="B23" s="41">
        <f t="shared" si="0"/>
        <v>0</v>
      </c>
      <c r="C23" s="41"/>
      <c r="D23" s="45"/>
      <c r="E23" s="44">
        <f t="shared" si="1"/>
        <v>0</v>
      </c>
      <c r="F23" s="45">
        <f t="shared" si="2"/>
        <v>0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3.5">
      <c r="A24" s="41"/>
      <c r="B24" s="41"/>
      <c r="C24" s="51" t="s">
        <v>60</v>
      </c>
      <c r="D24" s="52" t="s">
        <v>61</v>
      </c>
      <c r="E24" s="52"/>
      <c r="F24" s="41"/>
      <c r="G24" s="41"/>
      <c r="H24" s="41"/>
      <c r="I24" s="41"/>
      <c r="J24" s="41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3.5">
      <c r="A25" s="41"/>
      <c r="B25" s="41"/>
      <c r="C25" s="53" t="s">
        <v>62</v>
      </c>
      <c r="D25" s="54" t="s">
        <v>63</v>
      </c>
      <c r="E25" s="54"/>
      <c r="F25" s="41"/>
      <c r="G25" s="41"/>
      <c r="H25" s="41"/>
      <c r="I25" s="41"/>
      <c r="J25" s="41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3.5">
      <c r="A26" s="41"/>
      <c r="B26" s="41"/>
      <c r="C26" s="55" t="s">
        <v>64</v>
      </c>
      <c r="D26" s="56" t="s">
        <v>65</v>
      </c>
      <c r="E26" s="56"/>
      <c r="F26" s="41"/>
      <c r="G26" s="41"/>
      <c r="H26" s="41"/>
      <c r="I26" s="41"/>
      <c r="J26" s="41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3.5">
      <c r="A27" s="41"/>
      <c r="B27" s="41"/>
      <c r="C27" s="41"/>
      <c r="D27" s="45"/>
      <c r="E27" s="45"/>
      <c r="F27" s="41"/>
      <c r="G27" s="41"/>
      <c r="H27" s="41"/>
      <c r="I27" s="41"/>
      <c r="J27" s="41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3.5">
      <c r="A28" s="41"/>
      <c r="B28" s="41"/>
      <c r="C28" s="41"/>
      <c r="D28" s="45"/>
      <c r="E28" s="45"/>
      <c r="F28" s="41"/>
      <c r="G28" s="41"/>
      <c r="H28" s="41"/>
      <c r="I28" s="41"/>
      <c r="J28" s="41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3.5">
      <c r="A29" s="41"/>
      <c r="B29" s="41"/>
      <c r="C29" s="41"/>
      <c r="D29" s="45"/>
      <c r="E29" s="45"/>
      <c r="F29" s="41"/>
      <c r="G29" s="41"/>
      <c r="H29" s="41"/>
      <c r="I29" s="41"/>
      <c r="J29" s="41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3.5">
      <c r="A30" s="41" t="s">
        <v>65</v>
      </c>
      <c r="B30" s="41"/>
      <c r="C30" s="41"/>
      <c r="D30" s="57">
        <v>0</v>
      </c>
      <c r="E30" s="45"/>
      <c r="F30" s="45"/>
      <c r="G30" s="45">
        <f aca="true" t="shared" si="3" ref="G30:BE30">MIN(G3:G10)</f>
        <v>512757.05</v>
      </c>
      <c r="H30" s="45">
        <f t="shared" si="3"/>
        <v>0</v>
      </c>
      <c r="I30" s="45">
        <f t="shared" si="3"/>
        <v>0</v>
      </c>
      <c r="J30" s="45">
        <f t="shared" si="3"/>
        <v>0</v>
      </c>
      <c r="K30" s="45">
        <f t="shared" si="3"/>
        <v>0</v>
      </c>
      <c r="L30" s="45">
        <f t="shared" si="3"/>
        <v>0</v>
      </c>
      <c r="M30" s="45">
        <f t="shared" si="3"/>
        <v>0</v>
      </c>
      <c r="N30" s="45">
        <f t="shared" si="3"/>
        <v>0</v>
      </c>
      <c r="O30" s="45">
        <f t="shared" si="3"/>
        <v>0</v>
      </c>
      <c r="P30" s="45">
        <f t="shared" si="3"/>
        <v>0</v>
      </c>
      <c r="Q30" s="45">
        <f t="shared" si="3"/>
        <v>0</v>
      </c>
      <c r="R30" s="45">
        <f t="shared" si="3"/>
        <v>0</v>
      </c>
      <c r="S30" s="45">
        <f t="shared" si="3"/>
        <v>0</v>
      </c>
      <c r="T30" s="45">
        <f t="shared" si="3"/>
        <v>0</v>
      </c>
      <c r="U30" s="45">
        <f t="shared" si="3"/>
        <v>0</v>
      </c>
      <c r="V30" s="45">
        <f t="shared" si="3"/>
        <v>0</v>
      </c>
      <c r="W30" s="45">
        <f t="shared" si="3"/>
        <v>0</v>
      </c>
      <c r="X30" s="45">
        <f t="shared" si="3"/>
        <v>0</v>
      </c>
      <c r="Y30" s="45">
        <f t="shared" si="3"/>
        <v>0</v>
      </c>
      <c r="Z30" s="45">
        <f t="shared" si="3"/>
        <v>0</v>
      </c>
      <c r="AA30" s="45">
        <f t="shared" si="3"/>
        <v>0</v>
      </c>
      <c r="AB30" s="45">
        <f t="shared" si="3"/>
        <v>0</v>
      </c>
      <c r="AC30" s="45">
        <f t="shared" si="3"/>
        <v>0</v>
      </c>
      <c r="AD30" s="45">
        <f t="shared" si="3"/>
        <v>0</v>
      </c>
      <c r="AE30" s="45">
        <f t="shared" si="3"/>
        <v>0</v>
      </c>
      <c r="AF30" s="45">
        <f t="shared" si="3"/>
        <v>0</v>
      </c>
      <c r="AG30" s="45">
        <f t="shared" si="3"/>
        <v>0</v>
      </c>
      <c r="AH30" s="45">
        <f t="shared" si="3"/>
        <v>0</v>
      </c>
      <c r="AI30" s="45">
        <f t="shared" si="3"/>
        <v>0</v>
      </c>
      <c r="AJ30" s="45">
        <f t="shared" si="3"/>
        <v>0</v>
      </c>
      <c r="AK30" s="45">
        <f t="shared" si="3"/>
        <v>0</v>
      </c>
      <c r="AL30" s="45">
        <f t="shared" si="3"/>
        <v>0</v>
      </c>
      <c r="AM30" s="45">
        <f t="shared" si="3"/>
        <v>0</v>
      </c>
      <c r="AN30" s="45">
        <f t="shared" si="3"/>
        <v>0</v>
      </c>
      <c r="AO30" s="45">
        <f t="shared" si="3"/>
        <v>0</v>
      </c>
      <c r="AP30" s="45">
        <f t="shared" si="3"/>
        <v>0</v>
      </c>
      <c r="AQ30" s="45">
        <f t="shared" si="3"/>
        <v>0</v>
      </c>
      <c r="AR30" s="45">
        <f t="shared" si="3"/>
        <v>0</v>
      </c>
      <c r="AS30" s="45">
        <f t="shared" si="3"/>
        <v>0</v>
      </c>
      <c r="AT30" s="45">
        <f t="shared" si="3"/>
        <v>0</v>
      </c>
      <c r="AU30" s="45">
        <f t="shared" si="3"/>
        <v>0</v>
      </c>
      <c r="AV30" s="45">
        <f t="shared" si="3"/>
        <v>0</v>
      </c>
      <c r="AW30" s="45">
        <f t="shared" si="3"/>
        <v>0</v>
      </c>
      <c r="AX30" s="45">
        <f t="shared" si="3"/>
        <v>0</v>
      </c>
      <c r="AY30" s="45">
        <f t="shared" si="3"/>
        <v>0</v>
      </c>
      <c r="AZ30" s="45">
        <f t="shared" si="3"/>
        <v>0</v>
      </c>
      <c r="BA30" s="45">
        <f t="shared" si="3"/>
        <v>0</v>
      </c>
      <c r="BB30" s="45">
        <f t="shared" si="3"/>
        <v>0</v>
      </c>
      <c r="BC30" s="45">
        <f t="shared" si="3"/>
        <v>0</v>
      </c>
      <c r="BD30" s="45">
        <f t="shared" si="3"/>
        <v>0</v>
      </c>
      <c r="BE30" s="45">
        <f t="shared" si="3"/>
        <v>0</v>
      </c>
    </row>
    <row r="31" spans="1:57" ht="13.5">
      <c r="A31" s="41" t="s">
        <v>66</v>
      </c>
      <c r="B31" s="41"/>
      <c r="C31" s="41"/>
      <c r="D31" s="57"/>
      <c r="E31" s="45"/>
      <c r="F31" s="58"/>
      <c r="G31" s="45">
        <f aca="true" t="shared" si="4" ref="G31:BE31">MAX(G3:G10)</f>
        <v>512757.05</v>
      </c>
      <c r="H31" s="45">
        <f t="shared" si="4"/>
        <v>0</v>
      </c>
      <c r="I31" s="45">
        <f t="shared" si="4"/>
        <v>0</v>
      </c>
      <c r="J31" s="45">
        <f t="shared" si="4"/>
        <v>0</v>
      </c>
      <c r="K31" s="45">
        <f t="shared" si="4"/>
        <v>0</v>
      </c>
      <c r="L31" s="45">
        <f t="shared" si="4"/>
        <v>0</v>
      </c>
      <c r="M31" s="45">
        <f t="shared" si="4"/>
        <v>0</v>
      </c>
      <c r="N31" s="45">
        <f t="shared" si="4"/>
        <v>0</v>
      </c>
      <c r="O31" s="45">
        <f t="shared" si="4"/>
        <v>0</v>
      </c>
      <c r="P31" s="45">
        <f t="shared" si="4"/>
        <v>0</v>
      </c>
      <c r="Q31" s="45">
        <f t="shared" si="4"/>
        <v>0</v>
      </c>
      <c r="R31" s="45">
        <f t="shared" si="4"/>
        <v>0</v>
      </c>
      <c r="S31" s="45">
        <f t="shared" si="4"/>
        <v>0</v>
      </c>
      <c r="T31" s="45">
        <f t="shared" si="4"/>
        <v>0</v>
      </c>
      <c r="U31" s="45">
        <f t="shared" si="4"/>
        <v>0</v>
      </c>
      <c r="V31" s="45">
        <f t="shared" si="4"/>
        <v>0</v>
      </c>
      <c r="W31" s="45">
        <f t="shared" si="4"/>
        <v>0</v>
      </c>
      <c r="X31" s="45">
        <f t="shared" si="4"/>
        <v>0</v>
      </c>
      <c r="Y31" s="45">
        <f t="shared" si="4"/>
        <v>0</v>
      </c>
      <c r="Z31" s="45">
        <f t="shared" si="4"/>
        <v>0</v>
      </c>
      <c r="AA31" s="45">
        <f t="shared" si="4"/>
        <v>0</v>
      </c>
      <c r="AB31" s="45">
        <f t="shared" si="4"/>
        <v>0</v>
      </c>
      <c r="AC31" s="45">
        <f t="shared" si="4"/>
        <v>0</v>
      </c>
      <c r="AD31" s="45">
        <f t="shared" si="4"/>
        <v>0</v>
      </c>
      <c r="AE31" s="45">
        <f t="shared" si="4"/>
        <v>0</v>
      </c>
      <c r="AF31" s="45">
        <f t="shared" si="4"/>
        <v>0</v>
      </c>
      <c r="AG31" s="45">
        <f t="shared" si="4"/>
        <v>0</v>
      </c>
      <c r="AH31" s="45">
        <f t="shared" si="4"/>
        <v>0</v>
      </c>
      <c r="AI31" s="45">
        <f t="shared" si="4"/>
        <v>0</v>
      </c>
      <c r="AJ31" s="45">
        <f t="shared" si="4"/>
        <v>0</v>
      </c>
      <c r="AK31" s="45">
        <f t="shared" si="4"/>
        <v>0</v>
      </c>
      <c r="AL31" s="45">
        <f t="shared" si="4"/>
        <v>0</v>
      </c>
      <c r="AM31" s="45">
        <f t="shared" si="4"/>
        <v>0</v>
      </c>
      <c r="AN31" s="45">
        <f t="shared" si="4"/>
        <v>0</v>
      </c>
      <c r="AO31" s="45">
        <f t="shared" si="4"/>
        <v>0</v>
      </c>
      <c r="AP31" s="45">
        <f t="shared" si="4"/>
        <v>0</v>
      </c>
      <c r="AQ31" s="45">
        <f t="shared" si="4"/>
        <v>0</v>
      </c>
      <c r="AR31" s="45">
        <f t="shared" si="4"/>
        <v>0</v>
      </c>
      <c r="AS31" s="45">
        <f t="shared" si="4"/>
        <v>0</v>
      </c>
      <c r="AT31" s="45">
        <f t="shared" si="4"/>
        <v>0</v>
      </c>
      <c r="AU31" s="45">
        <f t="shared" si="4"/>
        <v>0</v>
      </c>
      <c r="AV31" s="45">
        <f t="shared" si="4"/>
        <v>0</v>
      </c>
      <c r="AW31" s="45">
        <f t="shared" si="4"/>
        <v>0</v>
      </c>
      <c r="AX31" s="45">
        <f t="shared" si="4"/>
        <v>0</v>
      </c>
      <c r="AY31" s="45">
        <f t="shared" si="4"/>
        <v>0</v>
      </c>
      <c r="AZ31" s="45">
        <f t="shared" si="4"/>
        <v>0</v>
      </c>
      <c r="BA31" s="45">
        <f t="shared" si="4"/>
        <v>0</v>
      </c>
      <c r="BB31" s="45">
        <f t="shared" si="4"/>
        <v>0</v>
      </c>
      <c r="BC31" s="45">
        <f t="shared" si="4"/>
        <v>0</v>
      </c>
      <c r="BD31" s="45">
        <f t="shared" si="4"/>
        <v>0</v>
      </c>
      <c r="BE31" s="45">
        <f t="shared" si="4"/>
        <v>0</v>
      </c>
    </row>
    <row r="32" spans="1:57" ht="13.5">
      <c r="A32" s="41" t="s">
        <v>67</v>
      </c>
      <c r="B32" s="41"/>
      <c r="C32" s="41"/>
      <c r="D32" s="57">
        <v>1</v>
      </c>
      <c r="E32" s="45"/>
      <c r="F32" s="58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3.5">
      <c r="A33" s="41" t="s">
        <v>68</v>
      </c>
      <c r="B33" s="41"/>
      <c r="C33" s="41"/>
      <c r="D33" s="44">
        <v>100</v>
      </c>
      <c r="E33" s="44"/>
      <c r="F33" s="45"/>
      <c r="G33" s="59">
        <f aca="true" t="shared" si="5" ref="G33:BE33">F33</f>
        <v>0</v>
      </c>
      <c r="H33" s="59">
        <f t="shared" si="5"/>
        <v>0</v>
      </c>
      <c r="I33" s="59">
        <f t="shared" si="5"/>
        <v>0</v>
      </c>
      <c r="J33" s="59">
        <f t="shared" si="5"/>
        <v>0</v>
      </c>
      <c r="K33" s="60">
        <f t="shared" si="5"/>
        <v>0</v>
      </c>
      <c r="L33" s="60">
        <f t="shared" si="5"/>
        <v>0</v>
      </c>
      <c r="M33" s="60">
        <f t="shared" si="5"/>
        <v>0</v>
      </c>
      <c r="N33" s="60">
        <f t="shared" si="5"/>
        <v>0</v>
      </c>
      <c r="O33" s="60">
        <f t="shared" si="5"/>
        <v>0</v>
      </c>
      <c r="P33" s="60">
        <f t="shared" si="5"/>
        <v>0</v>
      </c>
      <c r="Q33" s="60">
        <f t="shared" si="5"/>
        <v>0</v>
      </c>
      <c r="R33" s="60">
        <f t="shared" si="5"/>
        <v>0</v>
      </c>
      <c r="S33" s="60">
        <f t="shared" si="5"/>
        <v>0</v>
      </c>
      <c r="T33" s="60">
        <f t="shared" si="5"/>
        <v>0</v>
      </c>
      <c r="U33" s="60">
        <f t="shared" si="5"/>
        <v>0</v>
      </c>
      <c r="V33" s="60">
        <f t="shared" si="5"/>
        <v>0</v>
      </c>
      <c r="W33" s="60">
        <f t="shared" si="5"/>
        <v>0</v>
      </c>
      <c r="X33" s="60">
        <f t="shared" si="5"/>
        <v>0</v>
      </c>
      <c r="Y33" s="60">
        <f t="shared" si="5"/>
        <v>0</v>
      </c>
      <c r="Z33" s="60">
        <f t="shared" si="5"/>
        <v>0</v>
      </c>
      <c r="AA33" s="60">
        <f t="shared" si="5"/>
        <v>0</v>
      </c>
      <c r="AB33" s="60">
        <f t="shared" si="5"/>
        <v>0</v>
      </c>
      <c r="AC33" s="60">
        <f t="shared" si="5"/>
        <v>0</v>
      </c>
      <c r="AD33" s="60">
        <f t="shared" si="5"/>
        <v>0</v>
      </c>
      <c r="AE33" s="60">
        <f t="shared" si="5"/>
        <v>0</v>
      </c>
      <c r="AF33" s="60">
        <f t="shared" si="5"/>
        <v>0</v>
      </c>
      <c r="AG33" s="60">
        <f t="shared" si="5"/>
        <v>0</v>
      </c>
      <c r="AH33" s="60">
        <f t="shared" si="5"/>
        <v>0</v>
      </c>
      <c r="AI33" s="60">
        <f t="shared" si="5"/>
        <v>0</v>
      </c>
      <c r="AJ33" s="60">
        <f t="shared" si="5"/>
        <v>0</v>
      </c>
      <c r="AK33" s="60">
        <f t="shared" si="5"/>
        <v>0</v>
      </c>
      <c r="AL33" s="60">
        <f t="shared" si="5"/>
        <v>0</v>
      </c>
      <c r="AM33" s="60">
        <f t="shared" si="5"/>
        <v>0</v>
      </c>
      <c r="AN33" s="60">
        <f t="shared" si="5"/>
        <v>0</v>
      </c>
      <c r="AO33" s="60">
        <f t="shared" si="5"/>
        <v>0</v>
      </c>
      <c r="AP33" s="60">
        <f t="shared" si="5"/>
        <v>0</v>
      </c>
      <c r="AQ33" s="60">
        <f t="shared" si="5"/>
        <v>0</v>
      </c>
      <c r="AR33" s="60">
        <f t="shared" si="5"/>
        <v>0</v>
      </c>
      <c r="AS33" s="60">
        <f t="shared" si="5"/>
        <v>0</v>
      </c>
      <c r="AT33" s="60">
        <f t="shared" si="5"/>
        <v>0</v>
      </c>
      <c r="AU33" s="60">
        <f t="shared" si="5"/>
        <v>0</v>
      </c>
      <c r="AV33" s="60">
        <f t="shared" si="5"/>
        <v>0</v>
      </c>
      <c r="AW33" s="60">
        <f t="shared" si="5"/>
        <v>0</v>
      </c>
      <c r="AX33" s="60">
        <f t="shared" si="5"/>
        <v>0</v>
      </c>
      <c r="AY33" s="60">
        <f t="shared" si="5"/>
        <v>0</v>
      </c>
      <c r="AZ33" s="60">
        <f t="shared" si="5"/>
        <v>0</v>
      </c>
      <c r="BA33" s="60">
        <f t="shared" si="5"/>
        <v>0</v>
      </c>
      <c r="BB33" s="60">
        <f t="shared" si="5"/>
        <v>0</v>
      </c>
      <c r="BC33" s="60">
        <f t="shared" si="5"/>
        <v>0</v>
      </c>
      <c r="BD33" s="60">
        <f t="shared" si="5"/>
        <v>0</v>
      </c>
      <c r="BE33" s="60">
        <f t="shared" si="5"/>
        <v>0</v>
      </c>
    </row>
    <row r="34" spans="1:57" ht="13.5">
      <c r="A34" s="41"/>
      <c r="B34" s="41"/>
      <c r="C34" s="61"/>
      <c r="D34" s="62"/>
      <c r="E34" s="62"/>
      <c r="F34" s="41"/>
      <c r="G34" s="41"/>
      <c r="H34" s="41"/>
      <c r="I34" s="41"/>
      <c r="J34" s="41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3.5">
      <c r="A35" s="41"/>
      <c r="B35" s="41"/>
      <c r="C35" s="61"/>
      <c r="D35" s="61"/>
      <c r="E35" s="61"/>
      <c r="F35" s="41"/>
      <c r="G35" s="41"/>
      <c r="H35" s="41"/>
      <c r="I35" s="41"/>
      <c r="J35" s="41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3.5">
      <c r="A36" s="34"/>
      <c r="B36" s="34"/>
      <c r="C36" s="63"/>
      <c r="D36" s="63"/>
      <c r="E36" s="63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3.5">
      <c r="A37" s="34"/>
      <c r="B37" s="34"/>
      <c r="C37" s="63"/>
      <c r="D37" s="63"/>
      <c r="E37" s="6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3.5">
      <c r="A38" s="34"/>
      <c r="B38" s="34"/>
      <c r="C38" s="63"/>
      <c r="D38" s="63"/>
      <c r="E38" s="6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3.5">
      <c r="A39" s="34"/>
      <c r="B39" s="34"/>
      <c r="C39" s="63"/>
      <c r="D39" s="63"/>
      <c r="E39" s="63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3.5">
      <c r="A40" s="34"/>
      <c r="B40" s="34"/>
      <c r="C40" s="63"/>
      <c r="D40" s="63"/>
      <c r="E40" s="6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3.5">
      <c r="A41" s="34"/>
      <c r="B41" s="34"/>
      <c r="C41" s="51" t="s">
        <v>60</v>
      </c>
      <c r="D41" s="52" t="s">
        <v>61</v>
      </c>
      <c r="E41" s="52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3.5">
      <c r="A42" s="34"/>
      <c r="B42" s="34"/>
      <c r="C42" s="53" t="s">
        <v>62</v>
      </c>
      <c r="D42" s="54" t="s">
        <v>63</v>
      </c>
      <c r="E42" s="5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3.5">
      <c r="A43" s="34"/>
      <c r="B43" s="34"/>
      <c r="C43" s="55" t="s">
        <v>64</v>
      </c>
      <c r="D43" s="56" t="s">
        <v>65</v>
      </c>
      <c r="E43" s="56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</sheetData>
  <sheetProtection selectLockedCells="1" selectUnlockedCells="1"/>
  <mergeCells count="6">
    <mergeCell ref="D24:E24"/>
    <mergeCell ref="D25:E25"/>
    <mergeCell ref="D26:E26"/>
    <mergeCell ref="D41:E41"/>
    <mergeCell ref="D42:E42"/>
    <mergeCell ref="D43:E43"/>
  </mergeCells>
  <conditionalFormatting sqref="C10:C22">
    <cfRule type="expression" priority="1" dxfId="0" stopIfTrue="1">
      <formula>"minimo($B$2:$B$5)"</formula>
    </cfRule>
  </conditionalFormatting>
  <conditionalFormatting sqref="D3:D22 F3:F23 G9:G23 H3:BE23">
    <cfRule type="cellIs" priority="2" dxfId="0" operator="equal" stopIfTrue="1">
      <formula>'LOTE 2 - Obras Para a Reforma'!D$30</formula>
    </cfRule>
    <cfRule type="cellIs" priority="3" dxfId="1" operator="greaterThan" stopIfTrue="1">
      <formula>'LOTE 2 - Obras Para a Reforma'!D$32</formula>
    </cfRule>
    <cfRule type="cellIs" priority="4" dxfId="2" operator="lessThanOrEqual" stopIfTrue="1">
      <formula>'LOTE 2 - Obras Para a Reforma'!D$32</formula>
    </cfRule>
  </conditionalFormatting>
  <conditionalFormatting sqref="E3:E23">
    <cfRule type="cellIs" priority="5" dxfId="0" operator="lessThanOrEqual" stopIfTrue="1">
      <formula>'LOTE 2 - Obras Para a Reforma'!D$33</formula>
    </cfRule>
    <cfRule type="cellIs" priority="6" dxfId="3" operator="greaterThan" stopIfTrue="1">
      <formula>'LOTE 2 - Obras Para a Reforma'!D$33</formula>
    </cfRule>
    <cfRule type="cellIs" priority="7" dxfId="2" operator="lessThanOrEqual" stopIfTrue="1">
      <formula>'LOTE 2 - Obras Para a Reforma'!D$33</formula>
    </cfRule>
  </conditionalFormatting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2024-01-08T18:01:05Z</cp:lastPrinted>
  <dcterms:modified xsi:type="dcterms:W3CDTF">2024-01-08T18:01:35Z</dcterms:modified>
  <cp:category/>
  <cp:version/>
  <cp:contentType/>
  <cp:contentStatus/>
  <cp:revision>7</cp:revision>
</cp:coreProperties>
</file>